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מרכיבי תשואה\11414\2020\"/>
    </mc:Choice>
  </mc:AlternateContent>
  <xr:revisionPtr revIDLastSave="0" documentId="8_{D8FF2009-EDEE-43CF-A727-F6502D5859AA}" xr6:coauthVersionLast="47" xr6:coauthVersionMax="47" xr10:uidLastSave="{00000000-0000-0000-0000-000000000000}"/>
  <bookViews>
    <workbookView xWindow="-120" yWindow="-120" windowWidth="29040" windowHeight="15840"/>
  </bookViews>
  <sheets>
    <sheet name="פרסום מרכיבי תשואה" sheetId="5" r:id="rId1"/>
    <sheet name="גיליון1" sheetId="6" r:id="rId2"/>
  </sheets>
  <definedNames>
    <definedName name="_xlnm.Print_Area" localSheetId="0">'פרסום מרכיבי תשואה'!$B$1:$Z$74</definedName>
    <definedName name="Year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5" l="1"/>
  <c r="F27" i="5"/>
  <c r="E27" i="5"/>
  <c r="F43" i="5"/>
  <c r="E43" i="5"/>
  <c r="F36" i="5"/>
  <c r="E36" i="5"/>
  <c r="D43" i="5"/>
  <c r="C43" i="5"/>
  <c r="D36" i="5"/>
  <c r="C36" i="5"/>
  <c r="D27" i="5"/>
  <c r="C27" i="5"/>
  <c r="E4" i="5"/>
  <c r="G4" i="5"/>
  <c r="I4" i="5"/>
  <c r="I32" i="5"/>
  <c r="E32" i="5"/>
  <c r="C39" i="5"/>
  <c r="C32" i="5"/>
  <c r="C6" i="5"/>
  <c r="E39" i="5"/>
  <c r="G6" i="5"/>
  <c r="I39" i="5"/>
  <c r="K4" i="5" l="1"/>
  <c r="C78" i="5"/>
  <c r="C71" i="5"/>
  <c r="G32" i="5"/>
  <c r="C46" i="5"/>
  <c r="G39" i="5"/>
  <c r="E6" i="5"/>
  <c r="I6" i="5"/>
  <c r="M4" i="5" l="1"/>
  <c r="K32" i="5"/>
  <c r="K6" i="5"/>
  <c r="K39" i="5"/>
  <c r="O4" i="5" l="1"/>
  <c r="E71" i="5"/>
  <c r="M39" i="5"/>
  <c r="E78" i="5"/>
  <c r="E46" i="5"/>
  <c r="M32" i="5"/>
  <c r="M6" i="5"/>
  <c r="Q4" i="5" l="1"/>
  <c r="O32" i="5"/>
  <c r="O39" i="5"/>
  <c r="O6" i="5"/>
  <c r="S4" i="5" l="1"/>
  <c r="Q6" i="5"/>
  <c r="Q32" i="5"/>
  <c r="Q39" i="5"/>
  <c r="U4" i="5" l="1"/>
  <c r="G46" i="5"/>
  <c r="S6" i="5"/>
  <c r="S32" i="5"/>
  <c r="G78" i="5"/>
  <c r="G71" i="5"/>
  <c r="S39" i="5"/>
  <c r="W4" i="5" l="1"/>
  <c r="U6" i="5"/>
  <c r="U39" i="5"/>
  <c r="U32" i="5"/>
  <c r="Y4" i="5" l="1"/>
  <c r="W6" i="5"/>
  <c r="W39" i="5"/>
  <c r="W32" i="5"/>
  <c r="I46" i="5"/>
  <c r="I71" i="5"/>
  <c r="Y6" i="5"/>
  <c r="Y39" i="5"/>
  <c r="Y32" i="5"/>
  <c r="I78" i="5"/>
</calcChain>
</file>

<file path=xl/sharedStrings.xml><?xml version="1.0" encoding="utf-8"?>
<sst xmlns="http://schemas.openxmlformats.org/spreadsheetml/2006/main" count="190" uniqueCount="58">
  <si>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</si>
  <si>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</si>
  <si>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</si>
  <si>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</si>
  <si>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</si>
  <si>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</si>
  <si>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</si>
  <si>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</si>
  <si>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</si>
  <si>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</si>
  <si>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</si>
  <si>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</si>
  <si>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</si>
  <si>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</si>
  <si>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</si>
  <si>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</si>
  <si>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</si>
  <si>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</si>
  <si>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</si>
  <si>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</si>
  <si>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</si>
  <si>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</si>
  <si>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</si>
  <si>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</si>
  <si>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</si>
  <si>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</si>
  <si>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</si>
  <si>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</si>
  <si>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</si>
  <si>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</si>
  <si>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</si>
  <si>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</si>
  <si>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</si>
  <si>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</si>
  <si>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</si>
  <si>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</si>
  <si>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</si>
  <si>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</si>
  <si>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</si>
  <si>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</si>
  <si>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</si>
  <si>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</si>
  <si>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</si>
  <si>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>2046השתלמות מסלול הלכה</t>
  </si>
  <si>
    <t>קרנות סל</t>
  </si>
  <si>
    <t>תשואה
נומינלית
משוקללת</t>
  </si>
  <si>
    <t>שער  תחילת
תקופה</t>
  </si>
  <si>
    <t>כמות  תחילת
תקופה</t>
  </si>
  <si>
    <t>שם נייר</t>
  </si>
  <si>
    <t>מספר
נייר</t>
  </si>
  <si>
    <t xml:space="preserve">סה''כ  לתת  אפיק   :  קרנות סל בארץ מדד מניו חול שח   </t>
  </si>
  <si>
    <t xml:space="preserve">סה''כ  לתת  אפיק   :  אופציות מעוף   </t>
  </si>
  <si>
    <t xml:space="preserve">סה''כ  לתת  אפיק   :  קרנות סל בארץ מדד מניו חול מט   </t>
  </si>
  <si>
    <t xml:space="preserve">סה''כ  לתת  אפיק   :  אגח קונצרני-AA ומעלה צמוד מדד   </t>
  </si>
  <si>
    <t xml:space="preserve">סה''כ  לתת  אפיק   :  גליל   </t>
  </si>
  <si>
    <t xml:space="preserve">סה''כ  לתת  אפיק   :  אגח קונצרני רגיל צמוד מדד   </t>
  </si>
  <si>
    <t xml:space="preserve">סה''כ  לתת  אפיק   :  ממשלתי לא צמוד רבית קבועה (שחר   </t>
  </si>
  <si>
    <t>:סה''כ 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</si>
</sst>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#,##0.0"/>
    <numFmt numFmtId="178" formatCode="###,##0.00"/>
    <numFmt numFmtId="179" formatCode="###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23" fillId="0" borderId="0">
      <alignment horizontal="right" wrapText="1"/>
    </xf>
  </cellStyleXfs>
  <cellXfs count="79">
    <xf numFmtId="0" fontId="0" fillId="0" borderId="0" xfId="0"/>
    <xf numFmtId="0" fontId="23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4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13" fillId="0" borderId="0" xfId="0" applyFont="1"/>
    <xf numFmtId="0" fontId="2" fillId="4" borderId="13" xfId="0" applyFont="1" applyFill="1" applyBorder="1" applyAlignment="1">
      <alignment horizontal="center" vertical="center" wrapText="1"/>
    </xf>
    <xf numFmtId="10" fontId="3" fillId="4" borderId="14" xfId="421" applyNumberFormat="1" applyFont="1" applyFill="1" applyBorder="1"/>
    <xf numFmtId="10" fontId="2" fillId="4" borderId="12" xfId="421" applyNumberFormat="1" applyFont="1" applyFill="1" applyBorder="1"/>
    <xf numFmtId="10" fontId="2" fillId="4" borderId="15" xfId="421" applyNumberFormat="1" applyFont="1" applyFill="1" applyBorder="1"/>
    <xf numFmtId="10" fontId="2" fillId="4" borderId="16" xfId="421" applyNumberFormat="1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10" fontId="2" fillId="2" borderId="16" xfId="421" applyNumberFormat="1" applyFont="1" applyFill="1" applyBorder="1"/>
    <xf numFmtId="10" fontId="2" fillId="2" borderId="18" xfId="421" applyNumberFormat="1" applyFont="1" applyFill="1" applyBorder="1"/>
    <xf numFmtId="10" fontId="2" fillId="2" borderId="12" xfId="421" applyNumberFormat="1" applyFont="1" applyFill="1" applyBorder="1"/>
    <xf numFmtId="178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179" fontId="14" fillId="0" borderId="0" xfId="0" applyNumberFormat="1" applyFont="1" applyAlignment="1">
      <alignment horizontal="right" vertical="center" wrapText="1"/>
    </xf>
    <xf numFmtId="178" fontId="15" fillId="0" borderId="12" xfId="0" applyNumberFormat="1" applyFont="1" applyBorder="1" applyAlignment="1">
      <alignment horizontal="right" vertical="center"/>
    </xf>
    <xf numFmtId="178" fontId="15" fillId="0" borderId="19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179" fontId="15" fillId="0" borderId="20" xfId="0" applyNumberFormat="1" applyFont="1" applyBorder="1" applyAlignment="1">
      <alignment horizontal="right" vertical="center"/>
    </xf>
    <xf numFmtId="178" fontId="16" fillId="0" borderId="19" xfId="0" applyNumberFormat="1" applyFont="1" applyBorder="1" applyAlignment="1">
      <alignment horizontal="right" vertical="center"/>
    </xf>
    <xf numFmtId="178" fontId="16" fillId="0" borderId="12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179" fontId="16" fillId="0" borderId="20" xfId="0" applyNumberFormat="1" applyFont="1" applyBorder="1" applyAlignment="1">
      <alignment horizontal="right" vertical="center"/>
    </xf>
    <xf numFmtId="178" fontId="15" fillId="5" borderId="12" xfId="0" applyNumberFormat="1" applyFont="1" applyFill="1" applyBorder="1" applyAlignment="1">
      <alignment horizontal="right" vertical="center"/>
    </xf>
    <xf numFmtId="178" fontId="15" fillId="5" borderId="19" xfId="0" applyNumberFormat="1" applyFont="1" applyFill="1" applyBorder="1" applyAlignment="1">
      <alignment horizontal="right" vertical="center"/>
    </xf>
    <xf numFmtId="0" fontId="15" fillId="5" borderId="19" xfId="0" applyFont="1" applyFill="1" applyBorder="1" applyAlignment="1">
      <alignment horizontal="right" vertical="center"/>
    </xf>
    <xf numFmtId="179" fontId="15" fillId="5" borderId="20" xfId="0" applyNumberFormat="1" applyFont="1" applyFill="1" applyBorder="1" applyAlignment="1">
      <alignment horizontal="right" vertical="center"/>
    </xf>
    <xf numFmtId="0" fontId="0" fillId="5" borderId="0" xfId="0" applyFill="1"/>
    <xf numFmtId="3" fontId="3" fillId="2" borderId="21" xfId="421" applyNumberFormat="1" applyFont="1" applyFill="1" applyBorder="1" applyAlignment="1">
      <alignment horizontal="center"/>
    </xf>
    <xf numFmtId="3" fontId="3" fillId="2" borderId="20" xfId="421" applyNumberFormat="1" applyFont="1" applyFill="1" applyBorder="1" applyAlignment="1">
      <alignment horizontal="center"/>
    </xf>
    <xf numFmtId="3" fontId="3" fillId="4" borderId="21" xfId="421" applyNumberFormat="1" applyFont="1" applyFill="1" applyBorder="1" applyAlignment="1">
      <alignment horizontal="center"/>
    </xf>
    <xf numFmtId="3" fontId="3" fillId="4" borderId="20" xfId="421" applyNumberFormat="1" applyFont="1" applyFill="1" applyBorder="1" applyAlignment="1">
      <alignment horizontal="center"/>
    </xf>
    <xf numFmtId="177" fontId="3" fillId="2" borderId="21" xfId="421" applyNumberFormat="1" applyFont="1" applyFill="1" applyBorder="1" applyAlignment="1">
      <alignment horizontal="center"/>
    </xf>
    <xf numFmtId="177" fontId="3" fillId="2" borderId="20" xfId="421" applyNumberFormat="1" applyFont="1" applyFill="1" applyBorder="1" applyAlignment="1">
      <alignment horizontal="center"/>
    </xf>
    <xf numFmtId="17" fontId="3" fillId="4" borderId="22" xfId="0" applyNumberFormat="1" applyFont="1" applyFill="1" applyBorder="1" applyAlignment="1">
      <alignment horizontal="center"/>
    </xf>
    <xf numFmtId="17" fontId="3" fillId="4" borderId="23" xfId="0" applyNumberFormat="1" applyFont="1" applyFill="1" applyBorder="1" applyAlignment="1">
      <alignment horizontal="center"/>
    </xf>
    <xf numFmtId="17" fontId="3" fillId="2" borderId="22" xfId="0" applyNumberFormat="1" applyFont="1" applyFill="1" applyBorder="1" applyAlignment="1">
      <alignment horizontal="center"/>
    </xf>
    <xf numFmtId="17" fontId="3" fillId="2" borderId="23" xfId="0" applyNumberFormat="1" applyFont="1" applyFill="1" applyBorder="1" applyAlignment="1">
      <alignment horizontal="center"/>
    </xf>
    <xf numFmtId="17" fontId="6" fillId="2" borderId="21" xfId="0" applyNumberFormat="1" applyFont="1" applyFill="1" applyBorder="1" applyAlignment="1">
      <alignment horizontal="center"/>
    </xf>
    <xf numFmtId="17" fontId="6" fillId="2" borderId="19" xfId="0" applyNumberFormat="1" applyFont="1" applyFill="1" applyBorder="1" applyAlignment="1">
      <alignment horizontal="center"/>
    </xf>
    <xf numFmtId="17" fontId="6" fillId="2" borderId="20" xfId="0" applyNumberFormat="1" applyFont="1" applyFill="1" applyBorder="1" applyAlignment="1">
      <alignment horizontal="center"/>
    </xf>
    <xf numFmtId="177" fontId="3" fillId="4" borderId="21" xfId="421" applyNumberFormat="1" applyFont="1" applyFill="1" applyBorder="1" applyAlignment="1">
      <alignment horizontal="center"/>
    </xf>
    <xf numFmtId="177" fontId="3" fillId="4" borderId="20" xfId="421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C55" sqref="C5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20" t="s">
        <v>0</v>
      </c>
    </row>
    <row r="2" spans="2:31" ht="18.75" x14ac:dyDescent="0.3">
      <c r="B2" s="21"/>
    </row>
    <row r="3" spans="2:31" ht="18.75" x14ac:dyDescent="0.3">
      <c r="B3" s="22" t="s">
        <v>43</v>
      </c>
      <c r="C3" s="24" t="s">
        <v>40</v>
      </c>
    </row>
    <row r="4" spans="2:31" x14ac:dyDescent="0.25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 x14ac:dyDescent="0.25">
      <c r="B5" s="2"/>
      <c r="C5" s="74" t="s">
        <v>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E5" s="5" t="s">
        <v>1</v>
      </c>
    </row>
    <row r="6" spans="2:31" ht="15.75" x14ac:dyDescent="0.25">
      <c r="B6" s="23" t="s">
        <v>41</v>
      </c>
      <c r="C6" s="3" t="str">
        <f ca="1">CONCATENATE(INDIRECT(CONCATENATE($C$3,C4))," ",$B$4)</f>
        <v>ינואר 2020</v>
      </c>
      <c r="D6" s="4"/>
      <c r="E6" s="25" t="str">
        <f ca="1">CONCATENATE(INDIRECT(CONCATENATE($C$3,E4))," ",$B$4)</f>
        <v>פברואר 2020</v>
      </c>
      <c r="F6" s="26"/>
      <c r="G6" s="3" t="str">
        <f ca="1">CONCATENATE(INDIRECT(CONCATENATE($C$3,G4))," ",$B$4)</f>
        <v>מרץ 2020</v>
      </c>
      <c r="H6" s="4"/>
      <c r="I6" s="25" t="str">
        <f ca="1">CONCATENATE(INDIRECT(CONCATENATE($C$3,I4))," ",$B$4)</f>
        <v>אפריל 2020</v>
      </c>
      <c r="J6" s="26"/>
      <c r="K6" s="3" t="str">
        <f ca="1">CONCATENATE(INDIRECT(CONCATENATE($C$3,K4))," ",$B$4)</f>
        <v>מאי 2020</v>
      </c>
      <c r="L6" s="4"/>
      <c r="M6" s="25" t="str">
        <f ca="1">CONCATENATE(INDIRECT(CONCATENATE($C$3,M4))," ",$B$4)</f>
        <v>יוני 2020</v>
      </c>
      <c r="N6" s="26"/>
      <c r="O6" s="3" t="str">
        <f ca="1">CONCATENATE(INDIRECT(CONCATENATE($C$3,O4))," ",$B$4)</f>
        <v>יולי 2020</v>
      </c>
      <c r="P6" s="4"/>
      <c r="Q6" s="25" t="str">
        <f ca="1">CONCATENATE(INDIRECT(CONCATENATE($C$3,Q4))," ",$B$4)</f>
        <v>אוגוסט 2020</v>
      </c>
      <c r="R6" s="26"/>
      <c r="S6" s="3" t="str">
        <f ca="1">CONCATENATE(INDIRECT(CONCATENATE($C$3,S4))," ",$B$4)</f>
        <v>ספטמבר 2020</v>
      </c>
      <c r="T6" s="4"/>
      <c r="U6" s="25" t="str">
        <f ca="1">CONCATENATE(INDIRECT(CONCATENATE($C$3,U4))," ",$B$4)</f>
        <v>אוקטובר 2020</v>
      </c>
      <c r="V6" s="26"/>
      <c r="W6" s="3" t="str">
        <f ca="1">CONCATENATE(INDIRECT(CONCATENATE($C$3,W4))," ",$B$4)</f>
        <v>נובמבר 2020</v>
      </c>
      <c r="X6" s="4"/>
      <c r="Y6" s="25" t="str">
        <f ca="1">CONCATENATE(INDIRECT(CONCATENATE($C$3,Y4))," ",$B$4)</f>
        <v>דצמבר 2020</v>
      </c>
      <c r="Z6" s="26"/>
      <c r="AE6" s="5" t="s">
        <v>4</v>
      </c>
    </row>
    <row r="7" spans="2:31" ht="30" x14ac:dyDescent="0.25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37" t="s">
        <v>3</v>
      </c>
      <c r="S7" s="42" t="s">
        <v>2</v>
      </c>
      <c r="T7" s="43" t="s">
        <v>3</v>
      </c>
      <c r="U7" s="44" t="s">
        <v>2</v>
      </c>
      <c r="V7" s="37" t="s">
        <v>3</v>
      </c>
      <c r="W7" s="42" t="s">
        <v>2</v>
      </c>
      <c r="X7" s="43" t="s">
        <v>3</v>
      </c>
      <c r="Y7" s="27" t="s">
        <v>2</v>
      </c>
      <c r="Z7" s="37" t="s">
        <v>3</v>
      </c>
      <c r="AE7" s="5" t="s">
        <v>6</v>
      </c>
    </row>
    <row r="8" spans="2:31" x14ac:dyDescent="0.25">
      <c r="B8" s="9" t="s">
        <v>5</v>
      </c>
      <c r="C8" s="10">
        <v>0</v>
      </c>
      <c r="D8" s="11">
        <v>0.12750360425388599</v>
      </c>
      <c r="E8" s="29">
        <v>0</v>
      </c>
      <c r="F8" s="30">
        <v>0.106461253662194</v>
      </c>
      <c r="G8" s="10">
        <v>0</v>
      </c>
      <c r="H8" s="11">
        <v>4.5964283199172798E-2</v>
      </c>
      <c r="I8" s="29"/>
      <c r="J8" s="30"/>
      <c r="K8" s="10"/>
      <c r="L8" s="11"/>
      <c r="M8" s="29"/>
      <c r="N8" s="30"/>
      <c r="O8" s="10"/>
      <c r="P8" s="11"/>
      <c r="Q8" s="40"/>
      <c r="R8" s="39"/>
      <c r="S8" s="47"/>
      <c r="T8" s="47"/>
      <c r="U8" s="39"/>
      <c r="V8" s="39"/>
      <c r="W8" s="47"/>
      <c r="X8" s="47"/>
      <c r="Y8" s="39"/>
      <c r="Z8" s="39"/>
      <c r="AE8" s="5" t="s">
        <v>8</v>
      </c>
    </row>
    <row r="9" spans="2:31" x14ac:dyDescent="0.25">
      <c r="B9" s="12" t="s">
        <v>7</v>
      </c>
      <c r="C9" s="10">
        <v>1.9E-3</v>
      </c>
      <c r="D9" s="11">
        <v>0.49641200261641499</v>
      </c>
      <c r="E9" s="29">
        <v>6.8999999999999999E-3</v>
      </c>
      <c r="F9" s="30">
        <v>0.56825282954723599</v>
      </c>
      <c r="G9" s="10">
        <v>-1.8100000000000002E-2</v>
      </c>
      <c r="H9" s="11">
        <v>0.61905176993880695</v>
      </c>
      <c r="I9" s="29"/>
      <c r="J9" s="30"/>
      <c r="K9" s="10"/>
      <c r="L9" s="11"/>
      <c r="M9" s="29"/>
      <c r="N9" s="30"/>
      <c r="O9" s="10"/>
      <c r="P9" s="11"/>
      <c r="Q9" s="29"/>
      <c r="R9" s="41"/>
      <c r="S9" s="45"/>
      <c r="T9" s="46"/>
      <c r="U9" s="41"/>
      <c r="V9" s="41"/>
      <c r="W9" s="45"/>
      <c r="X9" s="46"/>
      <c r="Y9" s="29"/>
      <c r="Z9" s="39"/>
      <c r="AE9" s="5" t="s">
        <v>10</v>
      </c>
    </row>
    <row r="10" spans="2:31" x14ac:dyDescent="0.25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29"/>
      <c r="S10" s="11"/>
      <c r="T10" s="11"/>
      <c r="U10" s="29"/>
      <c r="V10" s="29"/>
      <c r="W10" s="10"/>
      <c r="X10" s="11"/>
      <c r="Y10" s="39"/>
      <c r="Z10" s="39"/>
      <c r="AE10" s="5" t="s">
        <v>12</v>
      </c>
    </row>
    <row r="11" spans="2:31" x14ac:dyDescent="0.25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29"/>
      <c r="S11" s="11"/>
      <c r="T11" s="11"/>
      <c r="U11" s="29"/>
      <c r="V11" s="29"/>
      <c r="W11" s="10"/>
      <c r="X11" s="11"/>
      <c r="Y11" s="39"/>
      <c r="Z11" s="39"/>
      <c r="AE11" s="5" t="s">
        <v>14</v>
      </c>
    </row>
    <row r="12" spans="2:31" x14ac:dyDescent="0.25">
      <c r="B12" s="12" t="s">
        <v>13</v>
      </c>
      <c r="C12" s="10">
        <v>-4.0000000000000002E-4</v>
      </c>
      <c r="D12" s="11">
        <v>9.4251868666466204E-2</v>
      </c>
      <c r="E12" s="29">
        <v>-1E-4</v>
      </c>
      <c r="F12" s="30">
        <v>8.4498415433975405E-2</v>
      </c>
      <c r="G12" s="10">
        <v>-3.8E-3</v>
      </c>
      <c r="H12" s="11">
        <v>8.3524215287782297E-2</v>
      </c>
      <c r="I12" s="29"/>
      <c r="J12" s="30"/>
      <c r="K12" s="10"/>
      <c r="L12" s="11"/>
      <c r="M12" s="29"/>
      <c r="N12" s="30"/>
      <c r="O12" s="10"/>
      <c r="P12" s="11"/>
      <c r="Q12" s="29"/>
      <c r="R12" s="29"/>
      <c r="S12" s="11"/>
      <c r="T12" s="11"/>
      <c r="U12" s="29"/>
      <c r="V12" s="29"/>
      <c r="W12" s="10"/>
      <c r="X12" s="11"/>
      <c r="Y12" s="29"/>
      <c r="Z12" s="39"/>
      <c r="AE12" s="5" t="s">
        <v>16</v>
      </c>
    </row>
    <row r="13" spans="2:31" x14ac:dyDescent="0.25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29"/>
      <c r="S13" s="11"/>
      <c r="T13" s="11"/>
      <c r="U13" s="29"/>
      <c r="V13" s="29"/>
      <c r="W13" s="10"/>
      <c r="X13" s="11"/>
      <c r="Y13" s="39"/>
      <c r="Z13" s="39"/>
      <c r="AE13" s="5" t="s">
        <v>18</v>
      </c>
    </row>
    <row r="14" spans="2:31" x14ac:dyDescent="0.25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29"/>
      <c r="S14" s="11"/>
      <c r="T14" s="11"/>
      <c r="U14" s="29"/>
      <c r="V14" s="29"/>
      <c r="W14" s="10"/>
      <c r="X14" s="11"/>
      <c r="Y14" s="39"/>
      <c r="Z14" s="39"/>
      <c r="AE14" s="5" t="s">
        <v>19</v>
      </c>
    </row>
    <row r="15" spans="2:31" x14ac:dyDescent="0.25">
      <c r="B15" s="12" t="s">
        <v>44</v>
      </c>
      <c r="C15" s="10">
        <f>-0.41%+0.04%</f>
        <v>-3.6999999999999993E-3</v>
      </c>
      <c r="D15" s="11">
        <v>0.24951592018780699</v>
      </c>
      <c r="E15" s="29">
        <v>-1.44E-2</v>
      </c>
      <c r="F15" s="30">
        <v>0.21314853313055601</v>
      </c>
      <c r="G15" s="10">
        <v>-2.9700000000000001E-2</v>
      </c>
      <c r="H15" s="11">
        <v>0.21654938677418201</v>
      </c>
      <c r="I15" s="29"/>
      <c r="J15" s="30"/>
      <c r="K15" s="10"/>
      <c r="L15" s="11"/>
      <c r="M15" s="29"/>
      <c r="N15" s="30"/>
      <c r="O15" s="10"/>
      <c r="P15" s="11"/>
      <c r="Q15" s="29"/>
      <c r="R15" s="29"/>
      <c r="S15" s="11"/>
      <c r="T15" s="11"/>
      <c r="U15" s="29"/>
      <c r="V15" s="29"/>
      <c r="W15" s="10"/>
      <c r="X15" s="11"/>
      <c r="Y15" s="29"/>
      <c r="Z15" s="39"/>
      <c r="AE15" s="5" t="s">
        <v>21</v>
      </c>
    </row>
    <row r="16" spans="2:31" x14ac:dyDescent="0.25">
      <c r="B16" s="12" t="s">
        <v>20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29"/>
      <c r="S16" s="11"/>
      <c r="T16" s="11"/>
      <c r="U16" s="29"/>
      <c r="V16" s="29"/>
      <c r="W16" s="10"/>
      <c r="X16" s="11"/>
      <c r="Y16" s="39"/>
      <c r="Z16" s="39"/>
      <c r="AE16" s="5" t="s">
        <v>23</v>
      </c>
    </row>
    <row r="17" spans="2:31" x14ac:dyDescent="0.25">
      <c r="B17" s="12" t="s">
        <v>22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29"/>
      <c r="S17" s="11"/>
      <c r="T17" s="11"/>
      <c r="U17" s="29"/>
      <c r="V17" s="29"/>
      <c r="W17" s="10"/>
      <c r="X17" s="11"/>
      <c r="Y17" s="39"/>
      <c r="Z17" s="39"/>
    </row>
    <row r="18" spans="2:31" x14ac:dyDescent="0.25">
      <c r="B18" s="12" t="s">
        <v>24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29"/>
      <c r="S18" s="11"/>
      <c r="T18" s="11"/>
      <c r="U18" s="29"/>
      <c r="V18" s="29"/>
      <c r="W18" s="10"/>
      <c r="X18" s="11"/>
      <c r="Y18" s="39"/>
      <c r="Z18" s="39"/>
      <c r="AE18" s="5"/>
    </row>
    <row r="19" spans="2:31" x14ac:dyDescent="0.25">
      <c r="B19" s="12" t="s">
        <v>25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/>
      <c r="J19" s="30"/>
      <c r="K19" s="10"/>
      <c r="L19" s="11"/>
      <c r="M19" s="29"/>
      <c r="N19" s="30"/>
      <c r="O19" s="10"/>
      <c r="P19" s="11"/>
      <c r="Q19" s="29"/>
      <c r="R19" s="29"/>
      <c r="S19" s="11"/>
      <c r="T19" s="11"/>
      <c r="U19" s="29"/>
      <c r="V19" s="29"/>
      <c r="W19" s="10"/>
      <c r="X19" s="11"/>
      <c r="Y19" s="39"/>
      <c r="Z19" s="39"/>
      <c r="AE19" s="5"/>
    </row>
    <row r="20" spans="2:31" x14ac:dyDescent="0.25">
      <c r="B20" s="12" t="s">
        <v>26</v>
      </c>
      <c r="C20" s="10">
        <v>2.9999999999999997E-4</v>
      </c>
      <c r="D20" s="11">
        <v>-1.44415817890461E-3</v>
      </c>
      <c r="E20" s="29">
        <v>-3.3E-3</v>
      </c>
      <c r="F20" s="30">
        <v>-2.5991627934704299E-3</v>
      </c>
      <c r="G20" s="10">
        <v>-1.84E-2</v>
      </c>
      <c r="H20" s="11">
        <v>4.6765094107618999E-3</v>
      </c>
      <c r="I20" s="29"/>
      <c r="J20" s="30"/>
      <c r="K20" s="10"/>
      <c r="L20" s="11"/>
      <c r="M20" s="29"/>
      <c r="N20" s="30"/>
      <c r="O20" s="10"/>
      <c r="P20" s="11"/>
      <c r="Q20" s="29"/>
      <c r="R20" s="29"/>
      <c r="S20" s="11"/>
      <c r="T20" s="11"/>
      <c r="U20" s="29"/>
      <c r="V20" s="29"/>
      <c r="W20" s="10"/>
      <c r="X20" s="11"/>
      <c r="Y20" s="29"/>
      <c r="Z20" s="39"/>
      <c r="AE20" s="5"/>
    </row>
    <row r="21" spans="2:31" x14ac:dyDescent="0.25">
      <c r="B21" s="12" t="s">
        <v>27</v>
      </c>
      <c r="C21" s="10">
        <v>0</v>
      </c>
      <c r="D21" s="11">
        <v>3.3776143905669603E-2</v>
      </c>
      <c r="E21" s="29">
        <v>-1E-4</v>
      </c>
      <c r="F21" s="30">
        <v>3.02462279183951E-2</v>
      </c>
      <c r="G21" s="10">
        <v>-1.5E-3</v>
      </c>
      <c r="H21" s="11">
        <v>3.0248229829754999E-2</v>
      </c>
      <c r="I21" s="29"/>
      <c r="J21" s="30"/>
      <c r="K21" s="10"/>
      <c r="L21" s="11"/>
      <c r="M21" s="29"/>
      <c r="N21" s="30"/>
      <c r="O21" s="10"/>
      <c r="P21" s="11"/>
      <c r="Q21" s="29"/>
      <c r="R21" s="29"/>
      <c r="S21" s="11"/>
      <c r="T21" s="11"/>
      <c r="U21" s="29"/>
      <c r="V21" s="29"/>
      <c r="W21" s="10"/>
      <c r="X21" s="11"/>
      <c r="Y21" s="39"/>
      <c r="Z21" s="39"/>
    </row>
    <row r="22" spans="2:31" x14ac:dyDescent="0.25">
      <c r="B22" s="12" t="s">
        <v>28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29"/>
      <c r="S22" s="11"/>
      <c r="T22" s="11"/>
      <c r="U22" s="29"/>
      <c r="V22" s="29"/>
      <c r="W22" s="10"/>
      <c r="X22" s="11"/>
      <c r="Y22" s="39"/>
      <c r="Z22" s="39"/>
    </row>
    <row r="23" spans="2:31" x14ac:dyDescent="0.25">
      <c r="B23" s="12" t="s">
        <v>29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29"/>
      <c r="S23" s="11"/>
      <c r="T23" s="11"/>
      <c r="U23" s="29"/>
      <c r="V23" s="29"/>
      <c r="W23" s="10"/>
      <c r="X23" s="11"/>
      <c r="Y23" s="39"/>
      <c r="Z23" s="39"/>
    </row>
    <row r="24" spans="2:31" x14ac:dyDescent="0.25">
      <c r="B24" s="12" t="s">
        <v>30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29"/>
      <c r="S24" s="11"/>
      <c r="T24" s="11"/>
      <c r="U24" s="29"/>
      <c r="V24" s="29"/>
      <c r="W24" s="10"/>
      <c r="X24" s="11"/>
      <c r="Y24" s="39"/>
      <c r="Z24" s="39"/>
    </row>
    <row r="25" spans="2:31" x14ac:dyDescent="0.25">
      <c r="B25" s="12" t="s">
        <v>31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29"/>
      <c r="S25" s="11"/>
      <c r="T25" s="11"/>
      <c r="U25" s="29"/>
      <c r="V25" s="29"/>
      <c r="W25" s="10"/>
      <c r="X25" s="11"/>
      <c r="Y25" s="39"/>
      <c r="Z25" s="39"/>
    </row>
    <row r="26" spans="2:31" x14ac:dyDescent="0.25">
      <c r="B26" s="12" t="s">
        <v>32</v>
      </c>
      <c r="C26" s="10">
        <v>0</v>
      </c>
      <c r="D26" s="11">
        <v>-1.5381451339949E-5</v>
      </c>
      <c r="E26" s="29">
        <v>0</v>
      </c>
      <c r="F26" s="30">
        <v>-8.0968988859791392E-6</v>
      </c>
      <c r="G26" s="10">
        <v>0</v>
      </c>
      <c r="H26" s="11">
        <v>-1.43944404617717E-5</v>
      </c>
      <c r="I26" s="29"/>
      <c r="J26" s="30"/>
      <c r="K26" s="10"/>
      <c r="L26" s="11"/>
      <c r="M26" s="29"/>
      <c r="N26" s="30"/>
      <c r="O26" s="10"/>
      <c r="P26" s="11"/>
      <c r="Q26" s="29"/>
      <c r="R26" s="29"/>
      <c r="S26" s="11"/>
      <c r="T26" s="11"/>
      <c r="U26" s="29"/>
      <c r="V26" s="29"/>
      <c r="W26" s="10"/>
      <c r="X26" s="11"/>
      <c r="Y26" s="39"/>
      <c r="Z26" s="39"/>
    </row>
    <row r="27" spans="2:31" x14ac:dyDescent="0.25">
      <c r="B27" s="13" t="s">
        <v>33</v>
      </c>
      <c r="C27" s="14">
        <f>SUM(C8:C26)</f>
        <v>-1.8999999999999993E-3</v>
      </c>
      <c r="D27" s="14">
        <f>SUM(D8:D26)</f>
        <v>0.99999999999999911</v>
      </c>
      <c r="E27" s="31">
        <f>SUM(E8:E26)</f>
        <v>-1.0999999999999999E-2</v>
      </c>
      <c r="F27" s="32">
        <f>SUM(F8:F26)</f>
        <v>1.0000000000000002</v>
      </c>
      <c r="G27" s="14">
        <v>-7.1499999999999994E-2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29"/>
      <c r="R27" s="29"/>
      <c r="S27" s="14"/>
      <c r="T27" s="15"/>
      <c r="U27" s="31"/>
      <c r="V27" s="29"/>
      <c r="W27" s="14"/>
      <c r="X27" s="15"/>
      <c r="Y27" s="31"/>
      <c r="Z27" s="38"/>
    </row>
    <row r="28" spans="2:31" x14ac:dyDescent="0.25">
      <c r="B28" s="35" t="s">
        <v>39</v>
      </c>
      <c r="C28" s="64">
        <v>-3.2889499999999199</v>
      </c>
      <c r="D28" s="65"/>
      <c r="E28" s="66">
        <v>-20.480880000000099</v>
      </c>
      <c r="F28" s="67"/>
      <c r="G28" s="64">
        <v>-124.42064000000001</v>
      </c>
      <c r="H28" s="65"/>
      <c r="I28" s="66"/>
      <c r="J28" s="67"/>
      <c r="K28" s="64"/>
      <c r="L28" s="65"/>
      <c r="M28" s="66"/>
      <c r="N28" s="67"/>
      <c r="O28" s="68"/>
      <c r="P28" s="69"/>
      <c r="Q28" s="66"/>
      <c r="R28" s="67"/>
      <c r="S28" s="68"/>
      <c r="T28" s="69"/>
      <c r="U28" s="77"/>
      <c r="V28" s="78"/>
      <c r="W28" s="68"/>
      <c r="X28" s="69"/>
      <c r="Y28" s="77"/>
      <c r="Z28" s="78"/>
    </row>
    <row r="29" spans="2:31" x14ac:dyDescent="0.25">
      <c r="B29" s="3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 x14ac:dyDescent="0.2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 x14ac:dyDescent="0.25">
      <c r="B31" s="16"/>
      <c r="C31" s="74" t="s">
        <v>0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6"/>
    </row>
    <row r="32" spans="2:31" ht="15.75" x14ac:dyDescent="0.25">
      <c r="B32" s="23" t="s">
        <v>41</v>
      </c>
      <c r="C32" s="3" t="str">
        <f ca="1">CONCATENATE(INDIRECT(CONCATENATE($C$3,$C$4))," ",$B$4)</f>
        <v>ינואר 2020</v>
      </c>
      <c r="D32" s="4"/>
      <c r="E32" s="25" t="str">
        <f ca="1">CONCATENATE(INDIRECT(CONCATENATE($C$3,$E$4))," ",$B$4)</f>
        <v>פברואר 2020</v>
      </c>
      <c r="F32" s="26"/>
      <c r="G32" s="3" t="str">
        <f ca="1">CONCATENATE(INDIRECT(CONCATENATE($C$3,$G$4))," ",$B$4)</f>
        <v>מרץ 2020</v>
      </c>
      <c r="H32" s="4"/>
      <c r="I32" s="25" t="str">
        <f ca="1">CONCATENATE(INDIRECT(CONCATENATE($C$3,$I$4))," ",$B$4)</f>
        <v>אפריל 2020</v>
      </c>
      <c r="J32" s="26"/>
      <c r="K32" s="3" t="str">
        <f ca="1">CONCATENATE(INDIRECT(CONCATENATE($C$3,$K$4))," ",$B$4)</f>
        <v>מאי 2020</v>
      </c>
      <c r="L32" s="4"/>
      <c r="M32" s="25" t="str">
        <f ca="1">CONCATENATE(INDIRECT(CONCATENATE($C$3,$M$4))," ",$B$4)</f>
        <v>יוני 2020</v>
      </c>
      <c r="N32" s="26"/>
      <c r="O32" s="3" t="str">
        <f ca="1">CONCATENATE(INDIRECT(CONCATENATE($C$3,$O$4))," ",$B$4)</f>
        <v>יולי 2020</v>
      </c>
      <c r="P32" s="4"/>
      <c r="Q32" s="25" t="str">
        <f ca="1">CONCATENATE(INDIRECT(CONCATENATE($C$3,$Q$4))," ",$B$4)</f>
        <v>אוגוסט 2020</v>
      </c>
      <c r="R32" s="26"/>
      <c r="S32" s="3" t="str">
        <f ca="1">CONCATENATE(INDIRECT(CONCATENATE($C$3,$S$4))," ",$B$4)</f>
        <v>ספטמבר 2020</v>
      </c>
      <c r="T32" s="4"/>
      <c r="U32" s="25" t="str">
        <f ca="1">CONCATENATE(INDIRECT(CONCATENATE($C$3,$U$4))," ",$B$4)</f>
        <v>אוקטובר 2020</v>
      </c>
      <c r="V32" s="26"/>
      <c r="W32" s="3" t="str">
        <f ca="1">CONCATENATE(INDIRECT(CONCATENATE($C$3,$W$4))," ",$B$4)</f>
        <v>נובמבר 2020</v>
      </c>
      <c r="X32" s="4"/>
      <c r="Y32" s="25" t="str">
        <f ca="1">CONCATENATE(INDIRECT(CONCATENATE($C$3,$Y$4))," ",$B$4)</f>
        <v>דצמבר 2020</v>
      </c>
      <c r="Z32" s="26"/>
    </row>
    <row r="33" spans="2:26" ht="30" x14ac:dyDescent="0.25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 x14ac:dyDescent="0.25">
      <c r="B34" s="9" t="s">
        <v>34</v>
      </c>
      <c r="C34" s="18">
        <v>-1.9E-3</v>
      </c>
      <c r="D34" s="19">
        <v>1</v>
      </c>
      <c r="E34" s="33">
        <v>-1.0999999999999999E-2</v>
      </c>
      <c r="F34" s="34">
        <v>1</v>
      </c>
      <c r="G34" s="18">
        <v>-7.1499999999999994E-2</v>
      </c>
      <c r="H34" s="19">
        <v>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 x14ac:dyDescent="0.25">
      <c r="B35" s="12" t="s">
        <v>35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 x14ac:dyDescent="0.25">
      <c r="B36" s="13" t="s">
        <v>33</v>
      </c>
      <c r="C36" s="14">
        <f>C34+C35</f>
        <v>-1.9E-3</v>
      </c>
      <c r="D36" s="15">
        <f>D34+D35</f>
        <v>1</v>
      </c>
      <c r="E36" s="31">
        <f>E34+E35</f>
        <v>-1.0999999999999999E-2</v>
      </c>
      <c r="F36" s="32">
        <f>F34+F35</f>
        <v>1</v>
      </c>
      <c r="G36" s="14">
        <v>-7.1499999999999994E-2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 x14ac:dyDescent="0.2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 x14ac:dyDescent="0.25">
      <c r="C38" s="74" t="s">
        <v>0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6"/>
    </row>
    <row r="39" spans="2:26" ht="15.75" x14ac:dyDescent="0.25">
      <c r="B39" s="23" t="s">
        <v>41</v>
      </c>
      <c r="C39" s="3" t="str">
        <f ca="1">CONCATENATE(INDIRECT(CONCATENATE($C$3,$C$4))," ",$B$4)</f>
        <v>ינואר 2020</v>
      </c>
      <c r="D39" s="4"/>
      <c r="E39" s="25" t="str">
        <f ca="1">CONCATENATE(INDIRECT(CONCATENATE($C$3,$E$4))," ",$B$4)</f>
        <v>פברואר 2020</v>
      </c>
      <c r="F39" s="26"/>
      <c r="G39" s="3" t="str">
        <f ca="1">CONCATENATE(INDIRECT(CONCATENATE($C$3,$G$4))," ",$B$4)</f>
        <v>מרץ 2020</v>
      </c>
      <c r="H39" s="4"/>
      <c r="I39" s="25" t="str">
        <f ca="1">CONCATENATE(INDIRECT(CONCATENATE($C$3,$I$4))," ",$B$4)</f>
        <v>אפריל 2020</v>
      </c>
      <c r="J39" s="26"/>
      <c r="K39" s="3" t="str">
        <f ca="1">CONCATENATE(INDIRECT(CONCATENATE($C$3,$K$4))," ",$B$4)</f>
        <v>מאי 2020</v>
      </c>
      <c r="L39" s="4"/>
      <c r="M39" s="25" t="str">
        <f ca="1">CONCATENATE(INDIRECT(CONCATENATE($C$3,$M$4))," ",$B$4)</f>
        <v>יוני 2020</v>
      </c>
      <c r="N39" s="26"/>
      <c r="O39" s="3" t="str">
        <f ca="1">CONCATENATE(INDIRECT(CONCATENATE($C$3,$O$4))," ",$B$4)</f>
        <v>יולי 2020</v>
      </c>
      <c r="P39" s="4"/>
      <c r="Q39" s="25" t="str">
        <f ca="1">CONCATENATE(INDIRECT(CONCATENATE($C$3,$Q$4))," ",$B$4)</f>
        <v>אוגוסט 2020</v>
      </c>
      <c r="R39" s="26"/>
      <c r="S39" s="3" t="str">
        <f ca="1">CONCATENATE(INDIRECT(CONCATENATE($C$3,$S$4))," ",$B$4)</f>
        <v>ספטמבר 2020</v>
      </c>
      <c r="T39" s="4"/>
      <c r="U39" s="25" t="str">
        <f ca="1">CONCATENATE(INDIRECT(CONCATENATE($C$3,$U$4))," ",$B$4)</f>
        <v>אוקטובר 2020</v>
      </c>
      <c r="V39" s="26"/>
      <c r="W39" s="3" t="str">
        <f ca="1">CONCATENATE(INDIRECT(CONCATENATE($C$3,$W$4))," ",$B$4)</f>
        <v>נובמבר 2020</v>
      </c>
      <c r="X39" s="4"/>
      <c r="Y39" s="25" t="str">
        <f ca="1">CONCATENATE(INDIRECT(CONCATENATE($C$3,$Y$4))," ",$B$4)</f>
        <v>דצמבר 2020</v>
      </c>
      <c r="Z39" s="26"/>
    </row>
    <row r="40" spans="2:26" ht="30" x14ac:dyDescent="0.25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 x14ac:dyDescent="0.25">
      <c r="B41" s="9" t="s">
        <v>36</v>
      </c>
      <c r="C41" s="18">
        <v>-1.9E-3</v>
      </c>
      <c r="D41" s="19">
        <v>1</v>
      </c>
      <c r="E41" s="33">
        <v>-1.0999999999999999E-2</v>
      </c>
      <c r="F41" s="34">
        <v>1</v>
      </c>
      <c r="G41" s="18">
        <v>-7.1499999999999994E-2</v>
      </c>
      <c r="H41" s="19">
        <v>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 x14ac:dyDescent="0.25">
      <c r="B42" s="12" t="s">
        <v>37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10"/>
      <c r="L42" s="10"/>
      <c r="M42" s="29"/>
      <c r="N42" s="29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 x14ac:dyDescent="0.25">
      <c r="B43" s="13" t="s">
        <v>33</v>
      </c>
      <c r="C43" s="14">
        <f>C41+C42</f>
        <v>-1.9E-3</v>
      </c>
      <c r="D43" s="15">
        <f>D41+D42</f>
        <v>1</v>
      </c>
      <c r="E43" s="31">
        <f>E41+E42</f>
        <v>-1.0999999999999999E-2</v>
      </c>
      <c r="F43" s="32">
        <f>F41+F42</f>
        <v>1</v>
      </c>
      <c r="G43" s="14">
        <v>-7.1499999999999994E-2</v>
      </c>
      <c r="H43" s="15">
        <v>1</v>
      </c>
      <c r="I43" s="31"/>
      <c r="J43" s="32"/>
      <c r="K43" s="14"/>
      <c r="L43" s="14"/>
      <c r="M43" s="31"/>
      <c r="N43" s="31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 x14ac:dyDescent="0.25">
      <c r="C45" s="74" t="s">
        <v>0</v>
      </c>
      <c r="D45" s="75"/>
      <c r="E45" s="75"/>
      <c r="F45" s="75"/>
      <c r="G45" s="75"/>
      <c r="H45" s="75"/>
      <c r="I45" s="75"/>
      <c r="J45" s="76"/>
    </row>
    <row r="46" spans="2:26" ht="15.75" x14ac:dyDescent="0.25">
      <c r="B46" s="23" t="s">
        <v>38</v>
      </c>
      <c r="C46" s="72" t="str">
        <f ca="1">CONCATENATE(INDIRECT(CONCATENATE($C$3,C4))," - ",INDIRECT(CONCATENATE($C$3,G4))," ",$B$4)</f>
        <v>ינואר - מרץ 2020</v>
      </c>
      <c r="D46" s="73"/>
      <c r="E46" s="70" t="str">
        <f ca="1">CONCATENATE(INDIRECT(CONCATENATE($C$3,C4))," - ",INDIRECT(CONCATENATE($C$3,M4))," ",$B$4)</f>
        <v>ינואר - יוני 2020</v>
      </c>
      <c r="F46" s="71"/>
      <c r="G46" s="72" t="str">
        <f ca="1">CONCATENATE(INDIRECT(CONCATENATE($C$3,C4))," - ",INDIRECT(CONCATENATE($C$3,S4))," ",$B$4)</f>
        <v>ינואר - ספטמבר 2020</v>
      </c>
      <c r="H46" s="73"/>
      <c r="I46" s="70" t="str">
        <f ca="1">CONCATENATE(INDIRECT(CONCATENATE($C$3,C4))," - ",INDIRECT(CONCATENATE($C$3,Y4))," ",$B$4)</f>
        <v>ינואר - דצמבר 2020</v>
      </c>
      <c r="J46" s="71"/>
    </row>
    <row r="47" spans="2:26" ht="30" x14ac:dyDescent="0.25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 x14ac:dyDescent="0.25">
      <c r="B48" s="9" t="s">
        <v>5</v>
      </c>
      <c r="C48" s="10">
        <v>0</v>
      </c>
      <c r="D48" s="11">
        <v>4.5964283199172798E-2</v>
      </c>
      <c r="E48" s="29"/>
      <c r="F48" s="30"/>
      <c r="G48" s="10"/>
      <c r="H48" s="11"/>
      <c r="I48" s="29"/>
      <c r="J48" s="30"/>
    </row>
    <row r="49" spans="2:10" x14ac:dyDescent="0.25">
      <c r="B49" s="12" t="s">
        <v>7</v>
      </c>
      <c r="C49" s="10">
        <v>-9.4464072909999919E-3</v>
      </c>
      <c r="D49" s="11">
        <v>0.61905176993880695</v>
      </c>
      <c r="E49" s="29"/>
      <c r="F49" s="30"/>
      <c r="G49" s="10"/>
      <c r="H49" s="11"/>
      <c r="I49" s="29"/>
      <c r="J49" s="30"/>
    </row>
    <row r="50" spans="2:10" x14ac:dyDescent="0.25">
      <c r="B50" s="12" t="s">
        <v>9</v>
      </c>
      <c r="C50" s="10">
        <v>0</v>
      </c>
      <c r="D50" s="11">
        <v>0</v>
      </c>
      <c r="E50" s="29"/>
      <c r="F50" s="30"/>
      <c r="G50" s="11"/>
      <c r="H50" s="11"/>
      <c r="I50" s="29"/>
      <c r="J50" s="30"/>
    </row>
    <row r="51" spans="2:10" x14ac:dyDescent="0.25">
      <c r="B51" s="12" t="s">
        <v>11</v>
      </c>
      <c r="C51" s="10">
        <v>0</v>
      </c>
      <c r="D51" s="11">
        <v>0</v>
      </c>
      <c r="E51" s="29"/>
      <c r="F51" s="30"/>
      <c r="G51" s="11"/>
      <c r="H51" s="11"/>
      <c r="I51" s="29"/>
      <c r="J51" s="30"/>
    </row>
    <row r="52" spans="2:10" x14ac:dyDescent="0.25">
      <c r="B52" s="12" t="s">
        <v>13</v>
      </c>
      <c r="C52" s="10">
        <v>-4.2980601519999606E-3</v>
      </c>
      <c r="D52" s="11">
        <v>8.3524215287782297E-2</v>
      </c>
      <c r="E52" s="29"/>
      <c r="F52" s="30"/>
      <c r="G52" s="11"/>
      <c r="H52" s="11"/>
      <c r="I52" s="29"/>
      <c r="J52" s="30"/>
    </row>
    <row r="53" spans="2:10" x14ac:dyDescent="0.25">
      <c r="B53" s="12" t="s">
        <v>15</v>
      </c>
      <c r="C53" s="10">
        <v>0</v>
      </c>
      <c r="D53" s="11">
        <v>0</v>
      </c>
      <c r="E53" s="29"/>
      <c r="F53" s="30"/>
      <c r="G53" s="11"/>
      <c r="H53" s="11"/>
      <c r="I53" s="29"/>
      <c r="J53" s="30"/>
    </row>
    <row r="54" spans="2:10" x14ac:dyDescent="0.25">
      <c r="B54" s="12" t="s">
        <v>17</v>
      </c>
      <c r="C54" s="10">
        <v>0</v>
      </c>
      <c r="D54" s="11">
        <v>0</v>
      </c>
      <c r="E54" s="29"/>
      <c r="F54" s="30"/>
      <c r="G54" s="11"/>
      <c r="H54" s="11"/>
      <c r="I54" s="29"/>
      <c r="J54" s="30"/>
    </row>
    <row r="55" spans="2:10" x14ac:dyDescent="0.25">
      <c r="B55" s="12" t="s">
        <v>44</v>
      </c>
      <c r="C55" s="10">
        <v>-4.6814341760000003E-2</v>
      </c>
      <c r="D55" s="11">
        <v>0.21654938677418201</v>
      </c>
      <c r="E55" s="29"/>
      <c r="F55" s="30"/>
      <c r="G55" s="11"/>
      <c r="H55" s="11"/>
      <c r="I55" s="29"/>
      <c r="J55" s="30"/>
    </row>
    <row r="56" spans="2:10" x14ac:dyDescent="0.25">
      <c r="B56" s="12" t="s">
        <v>20</v>
      </c>
      <c r="C56" s="10">
        <v>0</v>
      </c>
      <c r="D56" s="11">
        <v>0</v>
      </c>
      <c r="E56" s="29"/>
      <c r="F56" s="30"/>
      <c r="G56" s="11"/>
      <c r="H56" s="11"/>
      <c r="I56" s="29"/>
      <c r="J56" s="30"/>
    </row>
    <row r="57" spans="2:10" x14ac:dyDescent="0.25">
      <c r="B57" s="12" t="s">
        <v>22</v>
      </c>
      <c r="C57" s="10">
        <v>0</v>
      </c>
      <c r="D57" s="11">
        <v>0</v>
      </c>
      <c r="E57" s="29"/>
      <c r="F57" s="30"/>
      <c r="G57" s="11"/>
      <c r="H57" s="11"/>
      <c r="I57" s="29"/>
      <c r="J57" s="30"/>
    </row>
    <row r="58" spans="2:10" x14ac:dyDescent="0.25">
      <c r="B58" s="12" t="s">
        <v>24</v>
      </c>
      <c r="C58" s="10">
        <v>0</v>
      </c>
      <c r="D58" s="11">
        <v>0</v>
      </c>
      <c r="E58" s="29"/>
      <c r="F58" s="30"/>
      <c r="G58" s="11"/>
      <c r="H58" s="11"/>
      <c r="I58" s="29"/>
      <c r="J58" s="30"/>
    </row>
    <row r="59" spans="2:10" x14ac:dyDescent="0.25">
      <c r="B59" s="12" t="s">
        <v>25</v>
      </c>
      <c r="C59" s="10">
        <v>0</v>
      </c>
      <c r="D59" s="11">
        <v>0</v>
      </c>
      <c r="E59" s="29"/>
      <c r="F59" s="30"/>
      <c r="G59" s="11"/>
      <c r="H59" s="11"/>
      <c r="I59" s="29"/>
      <c r="J59" s="30"/>
    </row>
    <row r="60" spans="2:10" x14ac:dyDescent="0.25">
      <c r="B60" s="12" t="s">
        <v>26</v>
      </c>
      <c r="C60" s="10">
        <v>-2.1345771783999989E-2</v>
      </c>
      <c r="D60" s="11">
        <v>4.6765094107618999E-3</v>
      </c>
      <c r="E60" s="29"/>
      <c r="F60" s="30"/>
      <c r="G60" s="11"/>
      <c r="H60" s="11"/>
      <c r="I60" s="29"/>
      <c r="J60" s="30"/>
    </row>
    <row r="61" spans="2:10" x14ac:dyDescent="0.25">
      <c r="B61" s="12" t="s">
        <v>27</v>
      </c>
      <c r="C61" s="10">
        <v>-1.5998499999999582E-3</v>
      </c>
      <c r="D61" s="11">
        <v>3.0248229829754999E-2</v>
      </c>
      <c r="E61" s="29"/>
      <c r="F61" s="30"/>
      <c r="G61" s="11"/>
      <c r="H61" s="11"/>
      <c r="I61" s="29"/>
      <c r="J61" s="30"/>
    </row>
    <row r="62" spans="2:10" x14ac:dyDescent="0.25">
      <c r="B62" s="12" t="s">
        <v>28</v>
      </c>
      <c r="C62" s="10">
        <v>0</v>
      </c>
      <c r="D62" s="11">
        <v>0</v>
      </c>
      <c r="E62" s="29"/>
      <c r="F62" s="30"/>
      <c r="G62" s="11"/>
      <c r="H62" s="11"/>
      <c r="I62" s="29"/>
      <c r="J62" s="30"/>
    </row>
    <row r="63" spans="2:10" x14ac:dyDescent="0.25">
      <c r="B63" s="12" t="s">
        <v>29</v>
      </c>
      <c r="C63" s="10">
        <v>0</v>
      </c>
      <c r="D63" s="11">
        <v>0</v>
      </c>
      <c r="E63" s="29"/>
      <c r="F63" s="30"/>
      <c r="G63" s="11"/>
      <c r="H63" s="11"/>
      <c r="I63" s="29"/>
      <c r="J63" s="30"/>
    </row>
    <row r="64" spans="2:10" x14ac:dyDescent="0.25">
      <c r="B64" s="12" t="s">
        <v>30</v>
      </c>
      <c r="C64" s="10">
        <v>0</v>
      </c>
      <c r="D64" s="11">
        <v>0</v>
      </c>
      <c r="E64" s="29"/>
      <c r="F64" s="30"/>
      <c r="G64" s="11"/>
      <c r="H64" s="11"/>
      <c r="I64" s="29"/>
      <c r="J64" s="30"/>
    </row>
    <row r="65" spans="2:10" x14ac:dyDescent="0.25">
      <c r="B65" s="12" t="s">
        <v>31</v>
      </c>
      <c r="C65" s="10">
        <v>0</v>
      </c>
      <c r="D65" s="11">
        <v>0</v>
      </c>
      <c r="E65" s="29"/>
      <c r="F65" s="30"/>
      <c r="G65" s="11"/>
      <c r="H65" s="11"/>
      <c r="I65" s="29"/>
      <c r="J65" s="30"/>
    </row>
    <row r="66" spans="2:10" x14ac:dyDescent="0.25">
      <c r="B66" s="12" t="s">
        <v>32</v>
      </c>
      <c r="C66" s="10">
        <v>0</v>
      </c>
      <c r="D66" s="11">
        <v>-1.43944404617717E-5</v>
      </c>
      <c r="E66" s="29"/>
      <c r="F66" s="30"/>
      <c r="G66" s="11"/>
      <c r="H66" s="11"/>
      <c r="I66" s="29"/>
      <c r="J66" s="30"/>
    </row>
    <row r="67" spans="2:10" x14ac:dyDescent="0.25">
      <c r="B67" s="13" t="s">
        <v>42</v>
      </c>
      <c r="C67" s="14">
        <v>-8.3504430986999847E-2</v>
      </c>
      <c r="D67" s="15">
        <v>1</v>
      </c>
      <c r="E67" s="31"/>
      <c r="F67" s="32"/>
      <c r="G67" s="14"/>
      <c r="H67" s="15"/>
      <c r="I67" s="31"/>
      <c r="J67" s="32"/>
    </row>
    <row r="68" spans="2:10" x14ac:dyDescent="0.25">
      <c r="B68" s="35" t="s">
        <v>39</v>
      </c>
      <c r="C68" s="64">
        <v>-148.19047000000003</v>
      </c>
      <c r="D68" s="65"/>
      <c r="E68" s="66"/>
      <c r="F68" s="67"/>
      <c r="G68" s="68"/>
      <c r="H68" s="69"/>
      <c r="I68" s="66"/>
      <c r="J68" s="67"/>
    </row>
    <row r="69" spans="2:10" x14ac:dyDescent="0.25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 x14ac:dyDescent="0.25">
      <c r="C70" s="74" t="s">
        <v>0</v>
      </c>
      <c r="D70" s="75"/>
      <c r="E70" s="75"/>
      <c r="F70" s="75"/>
      <c r="G70" s="75"/>
      <c r="H70" s="75"/>
      <c r="I70" s="75"/>
      <c r="J70" s="76"/>
    </row>
    <row r="71" spans="2:10" ht="15.75" x14ac:dyDescent="0.25">
      <c r="B71" s="23" t="s">
        <v>38</v>
      </c>
      <c r="C71" s="72" t="str">
        <f ca="1">CONCATENATE(INDIRECT(CONCATENATE($C$3,$C$4))," - ",INDIRECT(CONCATENATE($C$3,$G$4))," ",$B$4)</f>
        <v>ינואר - מרץ 2020</v>
      </c>
      <c r="D71" s="73"/>
      <c r="E71" s="70" t="str">
        <f ca="1">CONCATENATE(INDIRECT(CONCATENATE($C$3,$C$4))," - ",INDIRECT(CONCATENATE($C$3,$M4))," ",$B$4)</f>
        <v>ינואר - יוני 2020</v>
      </c>
      <c r="F71" s="71"/>
      <c r="G71" s="72" t="str">
        <f ca="1">CONCATENATE(INDIRECT(CONCATENATE($C$3,$C$4))," - ",INDIRECT(CONCATENATE($C$3,$S$4))," ",$B$4)</f>
        <v>ינואר - ספטמבר 2020</v>
      </c>
      <c r="H71" s="73"/>
      <c r="I71" s="70" t="str">
        <f ca="1">CONCATENATE(INDIRECT(CONCATENATE($C$3,$C$4))," - ",INDIRECT(CONCATENATE($C$3,$Y4))," ",$B$4)</f>
        <v>ינואר - דצמבר 2020</v>
      </c>
      <c r="J71" s="71"/>
    </row>
    <row r="72" spans="2:10" ht="30" x14ac:dyDescent="0.25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 x14ac:dyDescent="0.25">
      <c r="B73" s="9" t="s">
        <v>34</v>
      </c>
      <c r="C73" s="19">
        <v>-8.3458244350000044E-2</v>
      </c>
      <c r="D73" s="19">
        <v>1</v>
      </c>
      <c r="E73" s="33"/>
      <c r="F73" s="34"/>
      <c r="G73" s="18"/>
      <c r="H73" s="19"/>
      <c r="I73" s="33"/>
      <c r="J73" s="34"/>
    </row>
    <row r="74" spans="2:10" x14ac:dyDescent="0.25">
      <c r="B74" s="12" t="s">
        <v>35</v>
      </c>
      <c r="C74" s="11">
        <v>0</v>
      </c>
      <c r="D74" s="11">
        <v>0</v>
      </c>
      <c r="E74" s="29"/>
      <c r="F74" s="30"/>
      <c r="G74" s="10"/>
      <c r="H74" s="11"/>
      <c r="I74" s="29"/>
      <c r="J74" s="30"/>
    </row>
    <row r="75" spans="2:10" x14ac:dyDescent="0.25">
      <c r="B75" s="13" t="s">
        <v>42</v>
      </c>
      <c r="C75" s="14">
        <v>-8.3458244350000044E-2</v>
      </c>
      <c r="D75" s="15">
        <v>1</v>
      </c>
      <c r="E75" s="31"/>
      <c r="F75" s="32"/>
      <c r="G75" s="14"/>
      <c r="H75" s="15"/>
      <c r="I75" s="31"/>
      <c r="J75" s="32"/>
    </row>
    <row r="76" spans="2:10" x14ac:dyDescent="0.25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 x14ac:dyDescent="0.25">
      <c r="C77" s="74" t="s">
        <v>0</v>
      </c>
      <c r="D77" s="75"/>
      <c r="E77" s="75"/>
      <c r="F77" s="75"/>
      <c r="G77" s="75"/>
      <c r="H77" s="75"/>
      <c r="I77" s="75"/>
      <c r="J77" s="76"/>
    </row>
    <row r="78" spans="2:10" ht="15.75" x14ac:dyDescent="0.25">
      <c r="B78" s="23" t="s">
        <v>38</v>
      </c>
      <c r="C78" s="72" t="str">
        <f ca="1">CONCATENATE(INDIRECT(CONCATENATE($C$3,$C$4))," - ",INDIRECT(CONCATENATE($C$3,$G$4))," ",$B$4)</f>
        <v>ינואר - מרץ 2020</v>
      </c>
      <c r="D78" s="73"/>
      <c r="E78" s="70" t="str">
        <f ca="1">CONCATENATE(INDIRECT(CONCATENATE($C$3,$C$4))," - ",INDIRECT(CONCATENATE($C$3,$M$4))," ",$B$4)</f>
        <v>ינואר - יוני 2020</v>
      </c>
      <c r="F78" s="71"/>
      <c r="G78" s="72" t="str">
        <f ca="1">CONCATENATE(INDIRECT(CONCATENATE($C$3,$C$4))," - ",INDIRECT(CONCATENATE($C$3,$S$4))," ",$B$4)</f>
        <v>ינואר - ספטמבר 2020</v>
      </c>
      <c r="H78" s="73"/>
      <c r="I78" s="70" t="str">
        <f ca="1">CONCATENATE(INDIRECT(CONCATENATE($C$3,$C$4))," - ",INDIRECT(CONCATENATE($C$3,$Y$4))," ",$B$4)</f>
        <v>ינואר - דצמבר 2020</v>
      </c>
      <c r="J78" s="71"/>
    </row>
    <row r="79" spans="2:10" ht="30" x14ac:dyDescent="0.25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 x14ac:dyDescent="0.25">
      <c r="B80" s="9" t="s">
        <v>36</v>
      </c>
      <c r="C80" s="19">
        <v>-8.3458244350000044E-2</v>
      </c>
      <c r="D80" s="19">
        <v>1</v>
      </c>
      <c r="E80" s="33"/>
      <c r="F80" s="34"/>
      <c r="G80" s="18"/>
      <c r="H80" s="19"/>
      <c r="I80" s="33"/>
      <c r="J80" s="34"/>
    </row>
    <row r="81" spans="2:10" x14ac:dyDescent="0.25">
      <c r="B81" s="12" t="s">
        <v>37</v>
      </c>
      <c r="C81" s="11">
        <v>0</v>
      </c>
      <c r="D81" s="11">
        <v>0</v>
      </c>
      <c r="E81" s="29"/>
      <c r="F81" s="30"/>
      <c r="G81" s="10"/>
      <c r="H81" s="11"/>
      <c r="I81" s="29"/>
      <c r="J81" s="30"/>
    </row>
    <row r="82" spans="2:10" x14ac:dyDescent="0.25">
      <c r="B82" s="13" t="s">
        <v>42</v>
      </c>
      <c r="C82" s="14">
        <v>-8.3458244350000044E-2</v>
      </c>
      <c r="D82" s="15">
        <v>1</v>
      </c>
      <c r="E82" s="31"/>
      <c r="F82" s="32"/>
      <c r="G82" s="14"/>
      <c r="H82" s="15"/>
      <c r="I82" s="31"/>
      <c r="J82" s="32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34"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77:J77"/>
    <mergeCell ref="K28:L28"/>
    <mergeCell ref="I28:J28"/>
    <mergeCell ref="Q28:R28"/>
    <mergeCell ref="S28:T28"/>
    <mergeCell ref="O28:P28"/>
    <mergeCell ref="G28:H28"/>
    <mergeCell ref="C45:J45"/>
    <mergeCell ref="C5:Z5"/>
    <mergeCell ref="C31:Z31"/>
    <mergeCell ref="C38:Z38"/>
    <mergeCell ref="M28:N28"/>
    <mergeCell ref="U28:V28"/>
    <mergeCell ref="W28:X28"/>
    <mergeCell ref="Y28:Z28"/>
    <mergeCell ref="C28:D28"/>
    <mergeCell ref="E28:F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rightToLeft="1" workbookViewId="0">
      <selection activeCell="A3" sqref="A3"/>
    </sheetView>
  </sheetViews>
  <sheetFormatPr defaultRowHeight="14.25" x14ac:dyDescent="0.2"/>
  <sheetData>
    <row r="1" spans="1:5" ht="45" x14ac:dyDescent="0.2">
      <c r="A1" s="48" t="s">
        <v>45</v>
      </c>
      <c r="B1" s="48" t="s">
        <v>46</v>
      </c>
      <c r="C1" s="48" t="s">
        <v>47</v>
      </c>
      <c r="D1" s="49" t="s">
        <v>48</v>
      </c>
      <c r="E1" s="50" t="s">
        <v>49</v>
      </c>
    </row>
    <row r="2" spans="1:5" x14ac:dyDescent="0.2">
      <c r="A2" s="51">
        <v>-0.03</v>
      </c>
      <c r="B2" s="52"/>
      <c r="C2" s="52"/>
      <c r="D2" s="53"/>
      <c r="E2" s="54" t="s">
        <v>50</v>
      </c>
    </row>
    <row r="3" spans="1:5" x14ac:dyDescent="0.2">
      <c r="A3" s="51">
        <v>0.03</v>
      </c>
      <c r="B3" s="52"/>
      <c r="C3" s="52"/>
      <c r="D3" s="53"/>
      <c r="E3" s="54" t="s">
        <v>51</v>
      </c>
    </row>
    <row r="4" spans="1:5" x14ac:dyDescent="0.2">
      <c r="A4" s="51">
        <v>-0.38</v>
      </c>
      <c r="B4" s="52"/>
      <c r="C4" s="52"/>
      <c r="D4" s="53"/>
      <c r="E4" s="54" t="s">
        <v>52</v>
      </c>
    </row>
    <row r="5" spans="1:5" s="63" customFormat="1" x14ac:dyDescent="0.2">
      <c r="A5" s="59">
        <v>-0.02</v>
      </c>
      <c r="B5" s="60"/>
      <c r="C5" s="60"/>
      <c r="D5" s="61"/>
      <c r="E5" s="62" t="s">
        <v>53</v>
      </c>
    </row>
    <row r="6" spans="1:5" s="63" customFormat="1" x14ac:dyDescent="0.2">
      <c r="A6" s="59">
        <v>0.04</v>
      </c>
      <c r="B6" s="60"/>
      <c r="C6" s="60"/>
      <c r="D6" s="61"/>
      <c r="E6" s="62" t="s">
        <v>54</v>
      </c>
    </row>
    <row r="7" spans="1:5" s="63" customFormat="1" x14ac:dyDescent="0.2">
      <c r="A7" s="59">
        <v>-0.02</v>
      </c>
      <c r="B7" s="60"/>
      <c r="C7" s="60"/>
      <c r="D7" s="61"/>
      <c r="E7" s="62" t="s">
        <v>55</v>
      </c>
    </row>
    <row r="8" spans="1:5" s="63" customFormat="1" x14ac:dyDescent="0.2">
      <c r="A8" s="59">
        <v>0.15</v>
      </c>
      <c r="B8" s="60"/>
      <c r="C8" s="60"/>
      <c r="D8" s="61"/>
      <c r="E8" s="62" t="s">
        <v>56</v>
      </c>
    </row>
    <row r="9" spans="1:5" x14ac:dyDescent="0.2">
      <c r="A9" s="55"/>
      <c r="B9" s="55"/>
      <c r="C9" s="55"/>
      <c r="D9" s="57"/>
      <c r="E9" s="58"/>
    </row>
    <row r="10" spans="1:5" x14ac:dyDescent="0.2">
      <c r="A10" s="56">
        <v>-0.22</v>
      </c>
      <c r="B10" s="55"/>
      <c r="C10" s="55"/>
      <c r="D10" s="57"/>
      <c r="E10" s="58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2C4F6E-3550-46F9-8375-03ECA5175E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פרסום מרכיבי תשואה</vt:lpstr>
      <vt:lpstr>גיליון1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Shiran</cp:lastModifiedBy>
  <cp:lastPrinted>2016-08-07T13:00:52Z</cp:lastPrinted>
  <dcterms:created xsi:type="dcterms:W3CDTF">2016-08-07T08:05:35Z</dcterms:created>
  <dcterms:modified xsi:type="dcterms:W3CDTF">2022-03-02T11:06:03Z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