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B2BBAF5E-CE73-4F18-8525-3DC30708BB7E}" xr6:coauthVersionLast="47" xr6:coauthVersionMax="47" xr10:uidLastSave="{00000000-0000-0000-0000-000000000000}"/>
  <bookViews>
    <workbookView xWindow="1080" yWindow="1080" windowWidth="21600" windowHeight="11295" xr2:uid="{804B2325-1F8A-4846-B4D4-0E8FFF11073A}"/>
  </bookViews>
  <sheets>
    <sheet name="9479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4" i="1" l="1"/>
  <c r="D38" i="1"/>
  <c r="D52" i="1" s="1"/>
  <c r="D54" i="1" s="1"/>
  <c r="D37" i="1"/>
  <c r="D27" i="1"/>
  <c r="D25" i="1"/>
  <c r="D60" i="1" s="1"/>
  <c r="D7" i="1"/>
  <c r="D62" i="1" l="1"/>
  <c r="E60" i="1"/>
  <c r="D31" i="1"/>
  <c r="D67" i="1" s="1"/>
</calcChain>
</file>

<file path=xl/sharedStrings.xml><?xml version="1.0" encoding="utf-8"?>
<sst xmlns="http://schemas.openxmlformats.org/spreadsheetml/2006/main" count="50" uniqueCount="48">
  <si>
    <t>השתלמות עובדי מדינה מניות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</si>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</sst>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  <font>
      <sz val="14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2" fillId="0" borderId="0" xfId="1" applyFont="1" applyFill="1"/>
    <xf numFmtId="0" fontId="3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readingOrder="1"/>
    </xf>
    <xf numFmtId="164" fontId="5" fillId="0" borderId="0" xfId="1" applyFont="1" applyFill="1"/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/>
    </xf>
    <xf numFmtId="0" fontId="5" fillId="0" borderId="0" xfId="0" applyFont="1" applyAlignment="1">
      <alignment horizontal="right" readingOrder="1"/>
    </xf>
    <xf numFmtId="0" fontId="4" fillId="0" borderId="0" xfId="0" applyFont="1"/>
    <xf numFmtId="164" fontId="6" fillId="0" borderId="0" xfId="1" applyFont="1" applyFill="1"/>
    <xf numFmtId="164" fontId="7" fillId="0" borderId="0" xfId="1" applyFont="1" applyFill="1"/>
    <xf numFmtId="10" fontId="6" fillId="0" borderId="0" xfId="2" applyNumberFormat="1" applyFont="1" applyFill="1"/>
    <xf numFmtId="43" fontId="5" fillId="0" borderId="0" xfId="0" applyNumberFormat="1" applyFont="1"/>
    <xf numFmtId="10" fontId="5" fillId="0" borderId="0" xfId="2" applyNumberFormat="1" applyFont="1" applyFill="1"/>
    <xf numFmtId="10" fontId="8" fillId="0" borderId="0" xfId="0" applyNumberFormat="1" applyFont="1" applyAlignment="1">
      <alignment horizontal="right"/>
    </xf>
    <xf numFmtId="164" fontId="9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24A3-82F0-4401-AC94-9A79059215C3}">
  <dimension ref="B1:E67"/>
  <sheetViews>
    <sheetView showGridLines="0" rightToLeft="1" tabSelected="1" topLeftCell="A31" zoomScale="70" zoomScaleNormal="70" workbookViewId="0">
      <selection activeCell="D1" sqref="D1:D1048576"/>
    </sheetView>
  </sheetViews>
  <sheetFormatPr defaultColWidth="9.125" defaultRowHeight="15" x14ac:dyDescent="0.2"/>
  <cols>
    <col min="1" max="1" width="2.75" style="11" customWidth="1"/>
    <col min="2" max="2" width="5.625" style="16" customWidth="1"/>
    <col min="3" max="3" width="130.625" style="11" customWidth="1"/>
    <col min="4" max="4" width="22" style="13" bestFit="1" customWidth="1"/>
    <col min="5" max="16384" width="9.125" style="11"/>
  </cols>
  <sheetData>
    <row r="1" spans="2:4" s="2" customFormat="1" ht="18" x14ac:dyDescent="0.25">
      <c r="B1" s="1"/>
      <c r="D1" s="3"/>
    </row>
    <row r="2" spans="2:4" s="2" customFormat="1" ht="18" customHeight="1" x14ac:dyDescent="0.25">
      <c r="B2" s="4" t="s">
        <v>0</v>
      </c>
      <c r="C2" s="5"/>
      <c r="D2" s="3"/>
    </row>
    <row r="3" spans="2:4" s="2" customFormat="1" ht="18" customHeight="1" x14ac:dyDescent="0.25">
      <c r="B3" s="1"/>
      <c r="D3" s="3"/>
    </row>
    <row r="4" spans="2:4" s="2" customFormat="1" ht="18" customHeight="1" x14ac:dyDescent="0.25">
      <c r="B4" s="6" t="s">
        <v>1</v>
      </c>
      <c r="C4" s="5"/>
      <c r="D4" s="7" t="s">
        <v>2</v>
      </c>
    </row>
    <row r="5" spans="2:4" ht="18" customHeight="1" x14ac:dyDescent="0.25">
      <c r="B5" s="8"/>
      <c r="C5" s="9"/>
      <c r="D5" s="10"/>
    </row>
    <row r="6" spans="2:4" ht="18" customHeight="1" x14ac:dyDescent="0.25">
      <c r="B6" s="12" t="s">
        <v>3</v>
      </c>
    </row>
    <row r="7" spans="2:4" ht="18" customHeight="1" x14ac:dyDescent="0.2">
      <c r="B7" s="14" t="s">
        <v>4</v>
      </c>
      <c r="D7" s="15">
        <f>D8+D9</f>
        <v>35.90971096900001</v>
      </c>
    </row>
    <row r="8" spans="2:4" ht="18" customHeight="1" x14ac:dyDescent="0.2">
      <c r="C8" s="11" t="s">
        <v>5</v>
      </c>
      <c r="D8" s="13">
        <v>3.2743992200000003</v>
      </c>
    </row>
    <row r="9" spans="2:4" ht="18" customHeight="1" x14ac:dyDescent="0.2">
      <c r="C9" s="11" t="s">
        <v>6</v>
      </c>
      <c r="D9" s="13">
        <v>32.63531174900001</v>
      </c>
    </row>
    <row r="10" spans="2:4" ht="18" customHeight="1" x14ac:dyDescent="0.25">
      <c r="C10" s="17"/>
    </row>
    <row r="11" spans="2:4" ht="18" customHeight="1" x14ac:dyDescent="0.2">
      <c r="B11" s="14" t="s">
        <v>7</v>
      </c>
      <c r="D11" s="15"/>
    </row>
    <row r="12" spans="2:4" ht="18" customHeight="1" x14ac:dyDescent="0.2">
      <c r="C12" s="16" t="s">
        <v>8</v>
      </c>
      <c r="D12" s="13">
        <v>0</v>
      </c>
    </row>
    <row r="13" spans="2:4" ht="18" customHeight="1" x14ac:dyDescent="0.2">
      <c r="C13" s="16" t="s">
        <v>9</v>
      </c>
    </row>
    <row r="14" spans="2:4" ht="18" customHeight="1" x14ac:dyDescent="0.2">
      <c r="C14" s="16"/>
    </row>
    <row r="15" spans="2:4" ht="18" customHeight="1" x14ac:dyDescent="0.2">
      <c r="B15" s="14" t="s">
        <v>10</v>
      </c>
      <c r="D15" s="15">
        <v>0</v>
      </c>
    </row>
    <row r="16" spans="2:4" ht="18" customHeight="1" x14ac:dyDescent="0.2">
      <c r="C16" s="16" t="s">
        <v>11</v>
      </c>
      <c r="D16" s="13">
        <v>0</v>
      </c>
    </row>
    <row r="17" spans="2:4" ht="18" customHeight="1" x14ac:dyDescent="0.2">
      <c r="C17" s="16" t="s">
        <v>12</v>
      </c>
      <c r="D17" s="13">
        <v>0</v>
      </c>
    </row>
    <row r="18" spans="2:4" ht="18" customHeight="1" x14ac:dyDescent="0.2"/>
    <row r="19" spans="2:4" ht="18" customHeight="1" x14ac:dyDescent="0.2">
      <c r="B19" s="14" t="s">
        <v>13</v>
      </c>
      <c r="D19" s="13">
        <v>38.255000000000003</v>
      </c>
    </row>
    <row r="20" spans="2:4" ht="18" customHeight="1" x14ac:dyDescent="0.2">
      <c r="B20" s="14"/>
    </row>
    <row r="21" spans="2:4" ht="18" customHeight="1" x14ac:dyDescent="0.2">
      <c r="B21" s="14" t="s">
        <v>14</v>
      </c>
      <c r="D21" s="13">
        <v>0</v>
      </c>
    </row>
    <row r="22" spans="2:4" ht="18" customHeight="1" x14ac:dyDescent="0.2">
      <c r="B22" s="14"/>
    </row>
    <row r="23" spans="2:4" ht="18" customHeight="1" x14ac:dyDescent="0.2">
      <c r="B23" s="14" t="s">
        <v>15</v>
      </c>
      <c r="D23" s="13">
        <v>0</v>
      </c>
    </row>
    <row r="24" spans="2:4" ht="18" customHeight="1" x14ac:dyDescent="0.2">
      <c r="B24" s="14"/>
    </row>
    <row r="25" spans="2:4" ht="18" customHeight="1" x14ac:dyDescent="0.25">
      <c r="B25" s="14" t="s">
        <v>16</v>
      </c>
      <c r="D25" s="18">
        <f>D8+D9+D12+D13+D16+D17+D19+D21+D23</f>
        <v>74.164710969000012</v>
      </c>
    </row>
    <row r="26" spans="2:4" ht="18" customHeight="1" x14ac:dyDescent="0.2">
      <c r="B26" s="14"/>
    </row>
    <row r="27" spans="2:4" ht="18" customHeight="1" x14ac:dyDescent="0.2">
      <c r="B27" s="14" t="s">
        <v>17</v>
      </c>
      <c r="D27" s="19">
        <f>IFERROR(AVERAGE(D28:D29),0)</f>
        <v>92427.179185000001</v>
      </c>
    </row>
    <row r="28" spans="2:4" ht="18" customHeight="1" x14ac:dyDescent="0.2">
      <c r="C28" s="11" t="s">
        <v>18</v>
      </c>
      <c r="D28" s="13">
        <v>115311.75031</v>
      </c>
    </row>
    <row r="29" spans="2:4" ht="18" customHeight="1" x14ac:dyDescent="0.2">
      <c r="C29" s="11" t="s">
        <v>19</v>
      </c>
      <c r="D29" s="13">
        <v>69542.608059999999</v>
      </c>
    </row>
    <row r="30" spans="2:4" ht="18" customHeight="1" x14ac:dyDescent="0.2"/>
    <row r="31" spans="2:4" ht="18" customHeight="1" x14ac:dyDescent="0.25">
      <c r="B31" s="14" t="s">
        <v>20</v>
      </c>
      <c r="D31" s="20">
        <f>IFERROR(D25/D27,0)</f>
        <v>8.0241235990285628E-4</v>
      </c>
    </row>
    <row r="32" spans="2:4" ht="18" customHeight="1" x14ac:dyDescent="0.2">
      <c r="B32" s="14"/>
    </row>
    <row r="33" spans="2:5" ht="18" customHeight="1" x14ac:dyDescent="0.25">
      <c r="B33" s="8" t="s">
        <v>21</v>
      </c>
    </row>
    <row r="34" spans="2:5" ht="18" customHeight="1" x14ac:dyDescent="0.2">
      <c r="B34" s="14" t="s">
        <v>22</v>
      </c>
      <c r="D34" s="13">
        <v>0</v>
      </c>
    </row>
    <row r="35" spans="2:5" ht="18" customHeight="1" x14ac:dyDescent="0.2">
      <c r="B35" s="14"/>
    </row>
    <row r="36" spans="2:5" ht="18" customHeight="1" x14ac:dyDescent="0.25">
      <c r="B36" s="8" t="s">
        <v>21</v>
      </c>
    </row>
    <row r="37" spans="2:5" ht="18" customHeight="1" x14ac:dyDescent="0.25">
      <c r="B37" s="14" t="s">
        <v>23</v>
      </c>
      <c r="D37" s="18">
        <f>SUM(D38:D50)</f>
        <v>71.127578477</v>
      </c>
      <c r="E37" s="21"/>
    </row>
    <row r="38" spans="2:5" ht="18" customHeight="1" x14ac:dyDescent="0.2">
      <c r="C38" s="14" t="s">
        <v>24</v>
      </c>
      <c r="D38" s="19">
        <f>1.8+1.932+2.012+2.012</f>
        <v>7.7560000000000002</v>
      </c>
      <c r="E38" s="22"/>
    </row>
    <row r="39" spans="2:5" ht="18" customHeight="1" x14ac:dyDescent="0.2">
      <c r="C39" s="14" t="s">
        <v>25</v>
      </c>
      <c r="D39" s="19">
        <v>0</v>
      </c>
    </row>
    <row r="40" spans="2:5" ht="18" customHeight="1" x14ac:dyDescent="0.2">
      <c r="C40" s="14" t="s">
        <v>26</v>
      </c>
      <c r="D40" s="19">
        <v>0</v>
      </c>
    </row>
    <row r="41" spans="2:5" ht="18" customHeight="1" x14ac:dyDescent="0.2">
      <c r="C41" s="14" t="s">
        <v>27</v>
      </c>
      <c r="D41" s="19">
        <v>0</v>
      </c>
    </row>
    <row r="42" spans="2:5" ht="18" customHeight="1" x14ac:dyDescent="0.2">
      <c r="C42" s="14" t="s">
        <v>28</v>
      </c>
      <c r="D42" s="13">
        <v>21.241426790999999</v>
      </c>
    </row>
    <row r="43" spans="2:5" ht="18" customHeight="1" x14ac:dyDescent="0.2">
      <c r="C43" s="14" t="s">
        <v>29</v>
      </c>
    </row>
    <row r="44" spans="2:5" ht="18" customHeight="1" x14ac:dyDescent="0.2">
      <c r="C44" s="14" t="s">
        <v>30</v>
      </c>
      <c r="D44" s="13">
        <f>51.230684783-10</f>
        <v>41.230684783000001</v>
      </c>
    </row>
    <row r="45" spans="2:5" ht="18" customHeight="1" x14ac:dyDescent="0.2">
      <c r="C45" s="14" t="s">
        <v>31</v>
      </c>
    </row>
    <row r="46" spans="2:5" ht="18" customHeight="1" x14ac:dyDescent="0.2">
      <c r="C46" s="11" t="s">
        <v>32</v>
      </c>
      <c r="D46" s="13">
        <v>0</v>
      </c>
    </row>
    <row r="47" spans="2:5" ht="18" customHeight="1" x14ac:dyDescent="0.2">
      <c r="C47" s="11" t="s">
        <v>33</v>
      </c>
    </row>
    <row r="48" spans="2:5" ht="18" customHeight="1" x14ac:dyDescent="0.2">
      <c r="C48" s="11" t="s">
        <v>34</v>
      </c>
      <c r="D48" s="13">
        <v>0.89946690299999976</v>
      </c>
    </row>
    <row r="49" spans="2:5" ht="18" customHeight="1" x14ac:dyDescent="0.2">
      <c r="C49" s="11" t="s">
        <v>33</v>
      </c>
      <c r="D49" s="19"/>
    </row>
    <row r="50" spans="2:5" ht="18" customHeight="1" x14ac:dyDescent="0.2">
      <c r="C50" s="11" t="s">
        <v>35</v>
      </c>
      <c r="D50" s="13">
        <v>0</v>
      </c>
    </row>
    <row r="51" spans="2:5" ht="18" customHeight="1" x14ac:dyDescent="0.2"/>
    <row r="52" spans="2:5" ht="18" customHeight="1" x14ac:dyDescent="0.25">
      <c r="B52" s="14" t="s">
        <v>36</v>
      </c>
      <c r="D52" s="20">
        <f>SUM(D38:D50)/D29</f>
        <v>1.0227913571437027E-3</v>
      </c>
    </row>
    <row r="53" spans="2:5" ht="18" customHeight="1" x14ac:dyDescent="0.2">
      <c r="B53" s="14" t="s">
        <v>37</v>
      </c>
      <c r="D53" s="23">
        <v>1E-3</v>
      </c>
    </row>
    <row r="54" spans="2:5" ht="18" customHeight="1" x14ac:dyDescent="0.25">
      <c r="B54" s="14" t="s">
        <v>38</v>
      </c>
      <c r="D54" s="20">
        <f>IFERROR(D53-D52,"הזנה ידנית")</f>
        <v>-2.279135714370272E-5</v>
      </c>
    </row>
    <row r="55" spans="2:5" ht="18" customHeight="1" x14ac:dyDescent="0.2">
      <c r="B55" s="14"/>
    </row>
    <row r="56" spans="2:5" ht="18" customHeight="1" x14ac:dyDescent="0.25">
      <c r="B56" s="14" t="s">
        <v>39</v>
      </c>
      <c r="D56" s="24">
        <v>0</v>
      </c>
    </row>
    <row r="57" spans="2:5" ht="18" customHeight="1" x14ac:dyDescent="0.2">
      <c r="B57" s="14" t="s">
        <v>40</v>
      </c>
      <c r="D57" s="22"/>
    </row>
    <row r="58" spans="2:5" ht="18" customHeight="1" x14ac:dyDescent="0.2">
      <c r="B58" s="14"/>
    </row>
    <row r="59" spans="2:5" ht="18" customHeight="1" x14ac:dyDescent="0.25">
      <c r="B59" s="8" t="s">
        <v>41</v>
      </c>
    </row>
    <row r="60" spans="2:5" ht="18" customHeight="1" x14ac:dyDescent="0.25">
      <c r="B60" s="14" t="s">
        <v>42</v>
      </c>
      <c r="D60" s="18">
        <f>D25+SUM(D38:D50)-D56</f>
        <v>145.29228944600001</v>
      </c>
      <c r="E60" s="21">
        <f>D60-D19</f>
        <v>107.03728944600002</v>
      </c>
    </row>
    <row r="61" spans="2:5" ht="18" customHeight="1" x14ac:dyDescent="0.2">
      <c r="B61" s="14"/>
    </row>
    <row r="62" spans="2:5" ht="18" customHeight="1" x14ac:dyDescent="0.25">
      <c r="B62" s="14" t="s">
        <v>43</v>
      </c>
      <c r="D62" s="20">
        <f>IFERROR(D60/D27,0)</f>
        <v>1.5719649861345058E-3</v>
      </c>
    </row>
    <row r="63" spans="2:5" ht="18" customHeight="1" x14ac:dyDescent="0.2">
      <c r="B63" s="14"/>
    </row>
    <row r="64" spans="2:5" ht="18" customHeight="1" x14ac:dyDescent="0.25">
      <c r="B64" s="8" t="s">
        <v>44</v>
      </c>
    </row>
    <row r="65" spans="2:4" ht="18" customHeight="1" x14ac:dyDescent="0.2">
      <c r="B65" s="14" t="s">
        <v>45</v>
      </c>
      <c r="D65" s="23">
        <v>8.0000000000000004E-4</v>
      </c>
    </row>
    <row r="66" spans="2:4" ht="18" customHeight="1" x14ac:dyDescent="0.2">
      <c r="B66" s="14" t="s">
        <v>46</v>
      </c>
    </row>
    <row r="67" spans="2:4" ht="18" customHeight="1" x14ac:dyDescent="0.25">
      <c r="B67" s="14" t="s">
        <v>47</v>
      </c>
      <c r="D67" s="20">
        <f>IFERROR(D31+D65,"יש להשלים את סעיף 18")</f>
        <v>1.6024123599028563E-3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9479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2026-04-26T06:12:58Z</dcterms:created>
  <dcterms:modified xsi:type="dcterms:W3CDTF">2026-04-26T06:13:12Z</dcterms:modified>
</cp:coreProperties>
</file>