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חוברת_עבודה_זו"/>
  <mc:AlternateContent xmlns:mc="http://schemas.openxmlformats.org/markup-compatibility/2006">
    <mc:Choice Requires="x15">
      <x15ac:absPath xmlns:x15ac="http://schemas.microsoft.com/office/spreadsheetml/2010/11/ac" url="I:\EXCEL\account\Name\ALL\PDF דוחות לאוצר 2026אקסל\אקסל רשימות נכס בודד 2026\Ami_hishtalmut\062026\סופי\"/>
    </mc:Choice>
  </mc:AlternateContent>
  <xr:revisionPtr revIDLastSave="0" documentId="13_ncr:1_{5A5B0DE2-0A1E-4A0A-A372-2AD8CA7832A7}" xr6:coauthVersionLast="47" xr6:coauthVersionMax="47" xr10:uidLastSave="{00000000-0000-0000-0000-000000000000}"/>
  <bookViews>
    <workbookView xWindow="28680" yWindow="855" windowWidth="19440" windowHeight="15150" tabRatio="840" firstSheet="19" activeTab="23" xr2:uid="{00000000-000D-0000-FFFF-FFFF00000000}"/>
  </bookViews>
  <sheets>
    <sheet name="עמוד פתיחה" sheetId="38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48" r:id="rId16"/>
    <sheet name="לא סחיר ניירות ערך מסחריים" sheetId="16" r:id="rId17"/>
    <sheet name="לא סחיר איגרות חוב" sheetId="17" r:id="rId18"/>
    <sheet name="לא סחיר מניות מבכ ויהש" sheetId="18" r:id="rId19"/>
    <sheet name="קרנות השקעה" sheetId="19" r:id="rId20"/>
    <sheet name="לא סחיר כתבי אופציה" sheetId="20" r:id="rId21"/>
    <sheet name="לא סחיר אופציות" sheetId="21" r:id="rId22"/>
    <sheet name="לא סחיר נגזרים אחרים" sheetId="40" r:id="rId23"/>
    <sheet name="הלוואות" sheetId="23" r:id="rId24"/>
    <sheet name="לא סחיר מוצרים מובנים" sheetId="24" r:id="rId25"/>
    <sheet name="פיקדונות מעל 3 חודשים" sheetId="25" r:id="rId26"/>
    <sheet name="זכויות מקרקעין" sheetId="26" r:id="rId27"/>
    <sheet name="השקעה בחברות מוחזקות" sheetId="27" r:id="rId28"/>
    <sheet name="נכסים אחרים" sheetId="28" r:id="rId29"/>
    <sheet name="מסגרות אשראי" sheetId="29" r:id="rId30"/>
    <sheet name="יתרות התחייבות להשקעה" sheetId="47" r:id="rId31"/>
    <sheet name="אפשרויות בחירה" sheetId="49" r:id="rId32"/>
    <sheet name="מיפוי סעיפים" sheetId="58" r:id="rId33"/>
    <sheet name="UPDATE" sheetId="59" r:id="rId34"/>
    <sheet name="File Name Info" sheetId="41" state="hidden" r:id="rId35"/>
  </sheets>
  <definedNames>
    <definedName name="_xlnm._FilterDatabase" localSheetId="5" hidden="1">'איגרות חוב'!$A$1:$AK$237</definedName>
    <definedName name="_xlnm._FilterDatabase" localSheetId="3" hidden="1">'איגרות חוב ממשלתיות'!$A$1:$Z$70</definedName>
    <definedName name="_xlnm._FilterDatabase" localSheetId="31" hidden="1">'אפשרויות בחירה'!$A$1:$E$1058</definedName>
    <definedName name="_xlnm._FilterDatabase" localSheetId="2" hidden="1">'מזומנים ושווי מזומנים'!$A$1:$N$1</definedName>
    <definedName name="_xlnm._FilterDatabase" localSheetId="32" hidden="1">'מיפוי סעיפים'!$A$1:$D$795</definedName>
    <definedName name="Additional_Factor">'אפשרויות בחירה'!$C$706:$C$854</definedName>
    <definedName name="Amoritization">'אפשרויות בחירה'!$C$544:$C$548</definedName>
    <definedName name="Capsule">'אפשרויות בחירה'!$C$934:$C$936</definedName>
    <definedName name="Company_Name">'File Name Info'!$A$34:$A$130</definedName>
    <definedName name="Company_Name_ID">'File Name Info'!$A$34:$B$130</definedName>
    <definedName name="Consortium">'אפשרויות בחירה'!$C$512:$C$513</definedName>
    <definedName name="Country_list">'אפשרויות בחירה'!$C$4:$C$85</definedName>
    <definedName name="Country_list_funds">'אפשרויות בחירה'!$C$4:$C$103</definedName>
    <definedName name="CSA">'אפשרויות בחירה'!$C$693:$C$694</definedName>
    <definedName name="Delivery">'אפשרויות בחירה'!$C$670:$C$671</definedName>
    <definedName name="Dependence_Independence">'אפשרויות בחירה'!$C$658:$C$659</definedName>
    <definedName name="Duration_Underlying_Interest_Rate">'אפשרויות בחירה'!$C$685:$C$692</definedName>
    <definedName name="File_Type">'File Name Info'!$A$10:$A$12</definedName>
    <definedName name="Full_File_Type">'File Name Info'!$A$11:$B$13</definedName>
    <definedName name="Full_Type">'File Name Info'!$A$2:$B$8</definedName>
    <definedName name="Full_Type_Nostro">'File Name Info'!$A$3:$B$6</definedName>
    <definedName name="Full_Year">'File Name Info'!$A$22:$B$31</definedName>
    <definedName name="Fund_Strategy">'אפשרויות בחירה'!$C$595:$C$625</definedName>
    <definedName name="Fund_type">'אפשרויות בחירה'!$C$326:$C$496</definedName>
    <definedName name="Holding_interest">'אפשרויות בחירה'!$C$146:$C$147</definedName>
    <definedName name="In_the_books">'אפשרויות בחירה'!$C$660:$C$661</definedName>
    <definedName name="Industry_Sector">'אפשרויות בחירה'!#REF!</definedName>
    <definedName name="Industry_sector_all">'אפשרויות בחירה'!$C$202:$C$325</definedName>
    <definedName name="Industry_sectors">'אפשרויות בחירה'!$C$202:$C$325</definedName>
    <definedName name="israel_abroad">'אפשרויות בחירה'!$C$2:$C$3</definedName>
    <definedName name="Issuer_Number_Banks">'אפשרויות בחירה'!$C$111:$C$113</definedName>
    <definedName name="Issuer_Number_Fund">'אפשרויות בחירה'!$C$114:$C$117</definedName>
    <definedName name="issuer_number_loan">'אפשרויות בחירה'!$C$118:$C$126</definedName>
    <definedName name="Issuer_Number_Type">'אפשרויות בחירה'!$C$104:$C$110</definedName>
    <definedName name="Issuer_Number_Type_2">'אפשרויות בחירה'!#REF!</definedName>
    <definedName name="Issuer_Number_Type_3">'אפשרויות בחירה'!#REF!</definedName>
    <definedName name="Issuer_Number_Type_V2" localSheetId="31">'אפשרויות בחירה'!$C$104:$C$110</definedName>
    <definedName name="Issuer_Type_TFunds">'אפשרויות בחירה'!#REF!</definedName>
    <definedName name="Leading_factor">'אפשרויות בחירה'!$C$697:$C$705</definedName>
    <definedName name="Linked_Type">'אפשרויות בחירה'!$C$514:$C$517</definedName>
    <definedName name="other_investments">'אפשרויות בחירה'!$C$1018:$C$1051</definedName>
    <definedName name="Penalty">'אפשרויות בחירה'!$C$855:$C$856</definedName>
    <definedName name="QTR">'File Name Info'!$A$15:$A$19</definedName>
    <definedName name="Rating_Agency">'אפשרויות בחירה'!$C$188:$C$201</definedName>
    <definedName name="real_estate_lifestage">'אפשרויות בחירה'!$C$638:$C$646</definedName>
    <definedName name="real_estate_loans">'אפשרויות בחירה'!$C$551:$C$589</definedName>
    <definedName name="Real_Estate_Main_Use">'אפשרויות בחירה'!$C$626:$C$637</definedName>
    <definedName name="Recourse_Nonrecourse">'אפשרויות בחירה'!$C$542:$C$543</definedName>
    <definedName name="Repayment_Rights">'אפשרויות בחירה'!$C$549:$C$550</definedName>
    <definedName name="Reset_frequency">'אפשרויות בחירה'!$C$662:$C$669</definedName>
    <definedName name="Security_ID_Number_Type">'אפשרויות בחירה'!#REF!</definedName>
    <definedName name="Security_Number_Loans" localSheetId="31">'אפשרויות בחירה'!$C$131</definedName>
    <definedName name="Stock_Exchange">'אפשרויות בחירה'!#REF!</definedName>
    <definedName name="Stock_Exchange_Gov_Bonds">'אפשרויות בחירה'!$C$148:$C$181</definedName>
    <definedName name="Subordination_Risk">'אפשרויות בחירה'!$C$186:$C$187</definedName>
    <definedName name="Tradeable_Status">'אפשרויות בחירה'!#REF!</definedName>
    <definedName name="Tradeable_Status_All">'אפשרויות בחירה'!$C$135:$C$145</definedName>
    <definedName name="tradeable_status_bonds">'אפשרויות בחירה'!#REF!</definedName>
    <definedName name="tradeable_status_funds">'אפשרויות בחירה'!#REF!</definedName>
    <definedName name="tradeable_status_stock">'אפשרויות בחירה'!#REF!</definedName>
    <definedName name="Tradeable_Status_v2">'אפשרויות בחירה'!#REF!</definedName>
    <definedName name="tradeable_status_warrants">'אפשרויות בחירה'!#REF!</definedName>
    <definedName name="tradeable_status_warrants_v2">'אפשרויות בחירה'!#REF!</definedName>
    <definedName name="Transaction" localSheetId="31">'אפשרויות בחירה'!$C$647:$C$650</definedName>
    <definedName name="Type">'File Name Info'!$A$2:$A$8</definedName>
    <definedName name="Type_of_Interest_Rate">'אפשרויות בחירה'!$C$590:$C$592</definedName>
    <definedName name="Type_of_Security">'אפשרויות בחירה'!$C$518:$C$541</definedName>
    <definedName name="Type_of_Security_ID">'אפשרויות בחירה'!$C$127:$C$131</definedName>
    <definedName name="Type_of_Security_ID_Fund">'אפשרויות בחירה'!$C$132:$C$134</definedName>
    <definedName name="Type_of_Security_ID_V2" localSheetId="31">'אפשרויות בחירה'!$C$127:$C$131</definedName>
    <definedName name="Underlying_Asset">'אפשרויות בחירה'!$C$497:$C$511</definedName>
    <definedName name="Underlying_Asset_Structured">'אפשרויות בחירה'!#REF!</definedName>
    <definedName name="Underlying_Interest_Rates">'אפשרויות בחירה'!$C$672:$C$684</definedName>
    <definedName name="Underlying_Interest_Rates_Der" localSheetId="31">'אפשרויות בחירה'!$C$674:$C$684</definedName>
    <definedName name="Valuation">'אפשרויות בחירה'!$C$653:$C$657</definedName>
    <definedName name="Valuation_Loans">'אפשרויות בחירה'!#REF!</definedName>
    <definedName name="Valuation_Method">'אפשרויות בחירה'!$C$647:$C$652</definedName>
    <definedName name="Valuation_Realestate">'אפשרויות בחירה'!#REF!</definedName>
    <definedName name="What_is_rated">'אפשרויות בחירה'!$C$182:$C$185</definedName>
    <definedName name="what_is_rated_loans">'אפשרויות בחירה'!$C$183:$C$185</definedName>
    <definedName name="YEAR">'File Name Info'!$A$21:$A$31</definedName>
    <definedName name="Yes_No_Bad_Debt">'אפשרויות בחירה'!$C$593:$C$594</definedName>
    <definedName name="Z_AE318230_F718_49FC_82EB_7CAC3DCD05F1_.wvu.FilterData" localSheetId="2" hidden="1">'מזומנים ושווי מזומנים'!$A$1:$N$1</definedName>
    <definedName name="Z_AE318230_F718_49FC_82EB_7CAC3DCD05F1_.wvu.Rows" localSheetId="10" hidden="1">אופציות!#REF!</definedName>
    <definedName name="Z_AE318230_F718_49FC_82EB_7CAC3DCD05F1_.wvu.Rows" localSheetId="5" hidden="1">'איגרות חוב'!#REF!</definedName>
    <definedName name="Z_AE318230_F718_49FC_82EB_7CAC3DCD05F1_.wvu.Rows" localSheetId="3" hidden="1">'איגרות חוב ממשלתיות'!#REF!</definedName>
    <definedName name="Z_AE318230_F718_49FC_82EB_7CAC3DCD05F1_.wvu.Rows" localSheetId="15" hidden="1">'אפיק השקעה מובטח תשואה'!#REF!</definedName>
    <definedName name="Z_AE318230_F718_49FC_82EB_7CAC3DCD05F1_.wvu.Rows" localSheetId="27" hidden="1">'השקעה בחברות מוחזקות'!#REF!</definedName>
    <definedName name="Z_AE318230_F718_49FC_82EB_7CAC3DCD05F1_.wvu.Rows" localSheetId="26" hidden="1">'זכויות מקרקעין'!#REF!</definedName>
    <definedName name="Z_AE318230_F718_49FC_82EB_7CAC3DCD05F1_.wvu.Rows" localSheetId="11" hidden="1">'חוזים עתידיים'!#REF!</definedName>
    <definedName name="Z_AE318230_F718_49FC_82EB_7CAC3DCD05F1_.wvu.Rows" localSheetId="30" hidden="1">'יתרות התחייבות להשקעה'!#REF!</definedName>
    <definedName name="Z_AE318230_F718_49FC_82EB_7CAC3DCD05F1_.wvu.Rows" localSheetId="9" hidden="1">'כתבי אופציה'!#REF!</definedName>
    <definedName name="Z_AE318230_F718_49FC_82EB_7CAC3DCD05F1_.wvu.Rows" localSheetId="21" hidden="1">'לא סחיר אופציות'!#REF!</definedName>
    <definedName name="Z_AE318230_F718_49FC_82EB_7CAC3DCD05F1_.wvu.Rows" localSheetId="17" hidden="1">'לא סחיר איגרות חוב'!#REF!</definedName>
    <definedName name="Z_AE318230_F718_49FC_82EB_7CAC3DCD05F1_.wvu.Rows" localSheetId="14" hidden="1">'לא סחיר איגרות חוב מיועדות'!#REF!</definedName>
    <definedName name="Z_AE318230_F718_49FC_82EB_7CAC3DCD05F1_.wvu.Rows" localSheetId="13" hidden="1">'לא סחיר איגרות חוב ממשלתיות'!#REF!</definedName>
    <definedName name="Z_AE318230_F718_49FC_82EB_7CAC3DCD05F1_.wvu.Rows" localSheetId="20" hidden="1">'לא סחיר כתבי אופציה'!#REF!</definedName>
    <definedName name="Z_AE318230_F718_49FC_82EB_7CAC3DCD05F1_.wvu.Rows" localSheetId="24" hidden="1">'לא סחיר מוצרים מובנים'!#REF!</definedName>
    <definedName name="Z_AE318230_F718_49FC_82EB_7CAC3DCD05F1_.wvu.Rows" localSheetId="18" hidden="1">'לא סחיר מניות מבכ ויהש'!#REF!</definedName>
    <definedName name="Z_AE318230_F718_49FC_82EB_7CAC3DCD05F1_.wvu.Rows" localSheetId="16" hidden="1">'לא סחיר ניירות ערך מסחריים'!#REF!</definedName>
    <definedName name="Z_AE318230_F718_49FC_82EB_7CAC3DCD05F1_.wvu.Rows" localSheetId="12" hidden="1">'מוצרים מובנים'!#REF!</definedName>
    <definedName name="Z_AE318230_F718_49FC_82EB_7CAC3DCD05F1_.wvu.Rows" localSheetId="6" hidden="1">'מניות מבכ ויהש'!#REF!</definedName>
    <definedName name="Z_AE318230_F718_49FC_82EB_7CAC3DCD05F1_.wvu.Rows" localSheetId="29" hidden="1">'מסגרות אשראי'!#REF!</definedName>
    <definedName name="Z_AE318230_F718_49FC_82EB_7CAC3DCD05F1_.wvu.Rows" localSheetId="4" hidden="1">'ניירות ערך מסחריים'!#REF!</definedName>
    <definedName name="Z_AE318230_F718_49FC_82EB_7CAC3DCD05F1_.wvu.Rows" localSheetId="28" hidden="1">'נכסים אחרים'!#REF!</definedName>
    <definedName name="Z_AE318230_F718_49FC_82EB_7CAC3DCD05F1_.wvu.Rows" localSheetId="25" hidden="1">'פיקדונות מעל 3 חודשים'!#REF!</definedName>
    <definedName name="Z_AE318230_F718_49FC_82EB_7CAC3DCD05F1_.wvu.Rows" localSheetId="19" hidden="1">'קרנות השקעה'!#REF!</definedName>
    <definedName name="Z_AE318230_F718_49FC_82EB_7CAC3DCD05F1_.wvu.Rows" localSheetId="8" hidden="1">'קרנות נאמנות'!#REF!</definedName>
    <definedName name="Z_AE318230_F718_49FC_82EB_7CAC3DCD05F1_.wvu.Rows" localSheetId="7" hidden="1">'קרנות סל'!#REF!</definedName>
  </definedNames>
  <calcPr calcId="191029"/>
  <customWorkbookViews>
    <customWorkbookView name="נירית שימרון - Personal View" guid="{AE318230-F718-49FC-82EB-7CAC3DCD05F1}" mergeInterval="0" personalView="1" maximized="1" xWindow="-8" yWindow="-8" windowWidth="1696" windowHeight="1026" tabRatio="894" activeSheetId="3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055" i="49" l="1"/>
  <c r="D1052" i="49"/>
  <c r="D1018" i="49"/>
  <c r="D1016" i="49"/>
  <c r="D1010" i="49"/>
  <c r="D1004" i="49"/>
  <c r="D995" i="49"/>
  <c r="D988" i="49"/>
  <c r="D981" i="49"/>
  <c r="D973" i="49"/>
  <c r="D963" i="49"/>
  <c r="E956" i="49"/>
  <c r="D946" i="49"/>
  <c r="D937" i="49"/>
  <c r="D934" i="49"/>
  <c r="D928" i="49"/>
  <c r="D914" i="49"/>
  <c r="D908" i="49"/>
  <c r="E32" i="2"/>
  <c r="B32" i="2"/>
  <c r="D30" i="2"/>
  <c r="C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D13" i="38"/>
  <c r="D15" i="38" s="1"/>
  <c r="B30" i="2" l="1"/>
  <c r="E29" i="2" s="1"/>
  <c r="E6" i="2" l="1"/>
  <c r="E8" i="2"/>
  <c r="E18" i="2"/>
  <c r="E24" i="2"/>
  <c r="E7" i="2"/>
  <c r="E16" i="2"/>
  <c r="E15" i="2"/>
  <c r="E23" i="2"/>
  <c r="E28" i="2"/>
  <c r="E9" i="2"/>
  <c r="E17" i="2"/>
  <c r="E25" i="2"/>
  <c r="E20" i="2"/>
  <c r="E3" i="2"/>
  <c r="E11" i="2"/>
  <c r="E19" i="2"/>
  <c r="E27" i="2"/>
  <c r="E10" i="2"/>
  <c r="E26" i="2"/>
  <c r="E12" i="2"/>
  <c r="E4" i="2"/>
  <c r="E14" i="2"/>
  <c r="E22" i="2"/>
  <c r="E5" i="2"/>
  <c r="E13" i="2"/>
  <c r="E21" i="2"/>
  <c r="E30" i="2" l="1"/>
</calcChain>
</file>

<file path=xl/sharedStrings.xml><?xml version="1.0" encoding="utf-8"?>
<sst xmlns="http://schemas.openxmlformats.org/spreadsheetml/2006/main" count="17534" uniqueCount="2905">
  <si>
    <t>קובץ דיווח עבור רשימת נכסים ברמת הנכס הבודד (חוזר גופים מוסדיים 2015-9-14)</t>
  </si>
  <si>
    <t>יש לבחור תחום:</t>
  </si>
  <si>
    <t>האם מדובר בקובץ לממומנה או לציבור:</t>
  </si>
  <si>
    <t>יש לבחור את רבעון הדיווח:</t>
  </si>
  <si>
    <t>יש לבחור את שנת הדיווח:</t>
  </si>
  <si>
    <t>יש לבחור את הגוף המוסדי:</t>
  </si>
  <si>
    <t>ח.פ. הגוף המוסדי:</t>
  </si>
  <si>
    <t>שם קובץ לשמירה</t>
  </si>
  <si>
    <r>
      <t xml:space="preserve">פרטי האחראי על הדיווח </t>
    </r>
    <r>
      <rPr>
        <b/>
        <u/>
        <sz val="11"/>
        <color theme="1"/>
        <rFont val="Arial"/>
        <family val="2"/>
      </rPr>
      <t>בגוף המוסדי</t>
    </r>
  </si>
  <si>
    <t>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</si>
  <si>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</si>
  <si>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</si>
  <si>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</si>
  <si>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</si>
  <si>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מספר קופה/קרן/ח.פ. עבור חברת ביטוח</t>
  </si>
  <si>
    <t>מספר מסלול</t>
  </si>
  <si>
    <t>שם מנפיק</t>
  </si>
  <si>
    <t>מספר מנפיק</t>
  </si>
  <si>
    <t>סוג מספר מזהה מנפיק</t>
  </si>
  <si>
    <t>שם נייר ערך</t>
  </si>
  <si>
    <t>מספר נייר ערך</t>
  </si>
  <si>
    <t>סוג מספר נייר ערך</t>
  </si>
  <si>
    <t>ישראל/חו"ל</t>
  </si>
  <si>
    <t>מדינה לפי חשיפה כלכלית</t>
  </si>
  <si>
    <t>סטאטוס סחירות</t>
  </si>
  <si>
    <t>זירת מסחר</t>
  </si>
  <si>
    <t>נכס בסיס (כתב אופציה)</t>
  </si>
  <si>
    <t>ענף מסחר</t>
  </si>
  <si>
    <t>תאריך פקיעה</t>
  </si>
  <si>
    <t>בעל עניין/צד קשור</t>
  </si>
  <si>
    <t>מטבע פעילות</t>
  </si>
  <si>
    <t>שער מימוש</t>
  </si>
  <si>
    <t>יחס המרה</t>
  </si>
  <si>
    <t>ערך נקוב (יחידות)</t>
  </si>
  <si>
    <t>שער חליפין</t>
  </si>
  <si>
    <t>שער נייר הערך</t>
  </si>
  <si>
    <t>שווי הוגן (באלפי ש"ח)</t>
  </si>
  <si>
    <t>שיעור מנכסי אפיק ההשקעה</t>
  </si>
  <si>
    <t>שיעור מסך נכסי ההשקעה</t>
  </si>
  <si>
    <t>ג'נריישן ניהול בע"מ</t>
  </si>
  <si>
    <t>515785012</t>
  </si>
  <si>
    <t>ח.פ.</t>
  </si>
  <si>
    <t>ג'נריישן קפיטל אופציה 2</t>
  </si>
  <si>
    <t>IL0012432113</t>
  </si>
  <si>
    <t>ISIN</t>
  </si>
  <si>
    <t>ישראל</t>
  </si>
  <si>
    <t>סחיר</t>
  </si>
  <si>
    <t>TASE</t>
  </si>
  <si>
    <t>IL0011569261</t>
  </si>
  <si>
    <t>השקעה ואחזקות</t>
  </si>
  <si>
    <t>08/12/2026</t>
  </si>
  <si>
    <t>לא</t>
  </si>
  <si>
    <t>ILS</t>
  </si>
  <si>
    <t>ג'נריישן קפיטל אופציה 3</t>
  </si>
  <si>
    <t>IL0012432295</t>
  </si>
  <si>
    <t>08/12/2027</t>
  </si>
  <si>
    <t>מאפיין עיקרי</t>
  </si>
  <si>
    <t>נכס בסיס</t>
  </si>
  <si>
    <t>מסלקת הבורסה</t>
  </si>
  <si>
    <t>520027152</t>
  </si>
  <si>
    <t>תC004160M607-35</t>
  </si>
  <si>
    <t>IL0865059716</t>
  </si>
  <si>
    <t>מניה</t>
  </si>
  <si>
    <t>אחר</t>
  </si>
  <si>
    <t>מניות לרבות מדדי מניות</t>
  </si>
  <si>
    <t>24/07/2026</t>
  </si>
  <si>
    <t>תP004160M607-35</t>
  </si>
  <si>
    <t>IL0865071265</t>
  </si>
  <si>
    <t>CHICAGO MERCANTILE EXCHANGE INC</t>
  </si>
  <si>
    <t>SNZ2OJLFK8MNNCLQOF39</t>
  </si>
  <si>
    <t>LEI</t>
  </si>
  <si>
    <t>ESU6_S&amp;P500 EMINI FUT  SEP 26</t>
  </si>
  <si>
    <t>ESU6</t>
  </si>
  <si>
    <t>טיקר</t>
  </si>
  <si>
    <t>חו"ל</t>
  </si>
  <si>
    <t>ארה"ב</t>
  </si>
  <si>
    <t>CME</t>
  </si>
  <si>
    <t>USD</t>
  </si>
  <si>
    <t>EUREX FRANKFURT AG</t>
  </si>
  <si>
    <t>529900UT4DG0LG5R9O07</t>
  </si>
  <si>
    <t>ZWPU6_MSCI World Inde</t>
  </si>
  <si>
    <t>ZWPU6</t>
  </si>
  <si>
    <t>גלובלי</t>
  </si>
  <si>
    <t>EUREX</t>
  </si>
  <si>
    <t>מח"מ</t>
  </si>
  <si>
    <t>שיעור ריבית</t>
  </si>
  <si>
    <t>תשואה לפדיון</t>
  </si>
  <si>
    <t>דירוג</t>
  </si>
  <si>
    <t>שם מדרג</t>
  </si>
  <si>
    <t>דירוג נייר הערך/המנפיק</t>
  </si>
  <si>
    <t>תאריך רכישה</t>
  </si>
  <si>
    <t>מועד פדיון</t>
  </si>
  <si>
    <t>עלות מופחתת (באלפי ש"ח)</t>
  </si>
  <si>
    <t>השיטה שיושמה בדוח הכספי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</si>
  <si>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</si>
  <si>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</si>
  <si>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</si>
  <si>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</si>
  <si>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</si>
  <si>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ריבית עוגן</t>
  </si>
  <si>
    <t>נחיתות חוזית</t>
  </si>
  <si>
    <t>האם סווג כחוב בעייתי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</si>
  <si>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</si>
  <si>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</si>
  <si>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</si>
  <si>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</si>
  <si>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</si>
  <si>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עלות מופחתת (במטבע הפעילות)</t>
  </si>
  <si>
    <t>אלון חברת הדלק לישראל בע"מ</t>
  </si>
  <si>
    <t>520041690</t>
  </si>
  <si>
    <t>אלון דלק אגח א מופחת</t>
  </si>
  <si>
    <t>IL0011015679</t>
  </si>
  <si>
    <t>נש"ר צמוד למדד המחירים לצרכן</t>
  </si>
  <si>
    <t>לא סחיר</t>
  </si>
  <si>
    <t>21/07/2016</t>
  </si>
  <si>
    <t>R/S</t>
  </si>
  <si>
    <t>S&amp;P מעלות</t>
  </si>
  <si>
    <t>נייר ערך</t>
  </si>
  <si>
    <t>0.010</t>
  </si>
  <si>
    <t>31/12/2026</t>
  </si>
  <si>
    <t>החוב נחות</t>
  </si>
  <si>
    <t>גורם תלוי/פנימי</t>
  </si>
  <si>
    <t>אי-תלות</t>
  </si>
  <si>
    <t>30/06/2026</t>
  </si>
  <si>
    <t>שווי הוגן</t>
  </si>
  <si>
    <t>כלל תעשיות בע"מ</t>
  </si>
  <si>
    <t>520021874</t>
  </si>
  <si>
    <t>כלל תעשיות אגח יז-רמ</t>
  </si>
  <si>
    <t>IL0012433368</t>
  </si>
  <si>
    <t>נש"ר לא צמוד למדד המחירים לצרכן</t>
  </si>
  <si>
    <t>15/06/2026</t>
  </si>
  <si>
    <t>A2</t>
  </si>
  <si>
    <t>מידרוג Moodys</t>
  </si>
  <si>
    <t>5.800</t>
  </si>
  <si>
    <t>30/06/2036</t>
  </si>
  <si>
    <t>החוב לא נחות</t>
  </si>
  <si>
    <t>חברת ציטוט</t>
  </si>
  <si>
    <t>לידר החזקות והשקעות בע"מ</t>
  </si>
  <si>
    <t>520037664</t>
  </si>
  <si>
    <t>לידר אגח ח - רמ</t>
  </si>
  <si>
    <t>IL0031803617</t>
  </si>
  <si>
    <t>28/02/2021</t>
  </si>
  <si>
    <t>A1</t>
  </si>
  <si>
    <t>1.120</t>
  </si>
  <si>
    <t>15/02/2028</t>
  </si>
  <si>
    <t>מימון ישיר נדל"ן ומשכנתאות בעמ</t>
  </si>
  <si>
    <t>516100153</t>
  </si>
  <si>
    <t>מימוןמשכ אגא-רמ</t>
  </si>
  <si>
    <t>IL0012088188</t>
  </si>
  <si>
    <t>שרותים פיננסיים</t>
  </si>
  <si>
    <t>15/07/2024</t>
  </si>
  <si>
    <t>2.940</t>
  </si>
  <si>
    <t>31/12/2031</t>
  </si>
  <si>
    <t>מקס איט פיננסים בע"מ לשעבר לאומי קארד</t>
  </si>
  <si>
    <t>512905423</t>
  </si>
  <si>
    <t>מקס איט התח אגח ד-רמ</t>
  </si>
  <si>
    <t>IL0011979536</t>
  </si>
  <si>
    <t>17/07/2023</t>
  </si>
  <si>
    <t>A+</t>
  </si>
  <si>
    <t>2.060</t>
  </si>
  <si>
    <t>16/10/2028</t>
  </si>
  <si>
    <t>נתיבי הגז הטבעי לישראל בע"מ</t>
  </si>
  <si>
    <t>513436394</t>
  </si>
  <si>
    <t>נתיבי גז אג"ח א - רמ</t>
  </si>
  <si>
    <t>IL0011030843</t>
  </si>
  <si>
    <t>שרותים</t>
  </si>
  <si>
    <t>31/12/2013</t>
  </si>
  <si>
    <t>AAA</t>
  </si>
  <si>
    <t>0.500</t>
  </si>
  <si>
    <t>29/12/2026</t>
  </si>
  <si>
    <t>רפאל-רשות לפיתוח אמצעי לחימה בע"מ</t>
  </si>
  <si>
    <t>520042185</t>
  </si>
  <si>
    <t>רפאל אגח ג ר.מ.</t>
  </si>
  <si>
    <t>IL0011402760</t>
  </si>
  <si>
    <t>ביטחוניות</t>
  </si>
  <si>
    <t>05/05/2021</t>
  </si>
  <si>
    <t>3.970</t>
  </si>
  <si>
    <t>15/09/2034</t>
  </si>
  <si>
    <t>רפאל סד' ד 2020/2034</t>
  </si>
  <si>
    <t>IL0011402844</t>
  </si>
  <si>
    <t>04/05/2021</t>
  </si>
  <si>
    <t>3.800</t>
  </si>
  <si>
    <t>רשות שדות התעופה בישראל</t>
  </si>
  <si>
    <t>500102868</t>
  </si>
  <si>
    <t>רש"ת אגח ב -רמ</t>
  </si>
  <si>
    <t>IL0011873432</t>
  </si>
  <si>
    <t>13/11/2025</t>
  </si>
  <si>
    <t>5.940</t>
  </si>
  <si>
    <t>31/12/2036</t>
  </si>
  <si>
    <t>אפאר</t>
  </si>
  <si>
    <t>520037300</t>
  </si>
  <si>
    <t>IL0002940174</t>
  </si>
  <si>
    <t>מניות לא סחירות</t>
  </si>
  <si>
    <t>עץ, נייר ודפוס</t>
  </si>
  <si>
    <t>קיימת תלות</t>
  </si>
  <si>
    <t>10/11/2024</t>
  </si>
  <si>
    <t>30/11/2025</t>
  </si>
  <si>
    <t>ויולה ג'נריישן ניהול</t>
  </si>
  <si>
    <t>560931</t>
  </si>
  <si>
    <t>פנימי</t>
  </si>
  <si>
    <t>11/02/2020</t>
  </si>
  <si>
    <t>05/05/2026</t>
  </si>
  <si>
    <t>מניבים קרן הריט החדשה בע"מ</t>
  </si>
  <si>
    <t>515327120</t>
  </si>
  <si>
    <t>מניבים ניהול הר</t>
  </si>
  <si>
    <t>364751</t>
  </si>
  <si>
    <t>נדל"ן מניב בישראל</t>
  </si>
  <si>
    <t>צים שירותי ספנות משולבים בע"מ</t>
  </si>
  <si>
    <t>520015041</t>
  </si>
  <si>
    <t>צים מניה הסדר חוב</t>
  </si>
  <si>
    <t>IL0065100286</t>
  </si>
  <si>
    <t>03/06/2021</t>
  </si>
  <si>
    <t>ALESCO PREF FUNDING IX</t>
  </si>
  <si>
    <t>549300FP1ZNOHOUNLV32</t>
  </si>
  <si>
    <t>ALESC 0 06/23/36</t>
  </si>
  <si>
    <t>KYG0158U1067</t>
  </si>
  <si>
    <t>Financial Services</t>
  </si>
  <si>
    <t>01/08/2019</t>
  </si>
  <si>
    <t>25/12/2023</t>
  </si>
  <si>
    <t>ALESC 7X INC</t>
  </si>
  <si>
    <t>USG0158NAA03</t>
  </si>
  <si>
    <t>07/08/2019</t>
  </si>
  <si>
    <t>ALESCO PFD V</t>
  </si>
  <si>
    <t>KYG0158H1056</t>
  </si>
  <si>
    <t>Construction Materials</t>
  </si>
  <si>
    <t>08/09/2020</t>
  </si>
  <si>
    <t>ידווח בקבצי נכסי הנוסטרו בלבד</t>
  </si>
  <si>
    <t>אפיק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</si>
  <si>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</si>
  <si>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</si>
  <si>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</si>
  <si>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</si>
  <si>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איגרות חוב</t>
  </si>
  <si>
    <t>מניות מבכ ויהש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</si>
  <si>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</si>
  <si>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</si>
  <si>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</si>
  <si>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</si>
  <si>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</si>
  <si>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</si>
  <si>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</si>
  <si>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</si>
  <si>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</si>
  <si>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</si>
  <si>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</si>
  <si>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 מבכ ויהש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</si>
  <si>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</si>
  <si>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</si>
  <si>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</si>
  <si>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</si>
  <si>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</si>
  <si>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</si>
  <si>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</si>
  <si>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</si>
  <si>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</si>
  <si>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</si>
  <si>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</si>
  <si>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</si>
  <si>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התחייבות להשקעה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</si>
  <si>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</si>
  <si>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</si>
  <si>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</si>
  <si>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</si>
  <si>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</si>
  <si>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</si>
  <si>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</si>
  <si>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</si>
  <si>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</si>
  <si>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</si>
  <si>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</si>
  <si>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Ami Opportunities</t>
  </si>
  <si>
    <t>512712548</t>
  </si>
  <si>
    <t>AMI OPPORTUNITY</t>
  </si>
  <si>
    <t>פרייבט אקוויטי</t>
  </si>
  <si>
    <t>Co-Investment/Direct</t>
  </si>
  <si>
    <t>גרנזי (Guernsey)</t>
  </si>
  <si>
    <t>ג'רזי (Jersey)</t>
  </si>
  <si>
    <t>25/02/2020</t>
  </si>
  <si>
    <t>מומחה בלתי תלוי</t>
  </si>
  <si>
    <t>17/06/2026</t>
  </si>
  <si>
    <t>הראל</t>
  </si>
  <si>
    <t>213800P4S1KTTPIB9T76</t>
  </si>
  <si>
    <t>Harel Alternative Credit Co-In</t>
  </si>
  <si>
    <t>Venture Debt</t>
  </si>
  <si>
    <t>איי קיימן</t>
  </si>
  <si>
    <t>24/04/2023</t>
  </si>
  <si>
    <t>03/06/2026</t>
  </si>
  <si>
    <t>תש"י</t>
  </si>
  <si>
    <t>540278751</t>
  </si>
  <si>
    <t>IIF IV</t>
  </si>
  <si>
    <t>Value Added Infrastructure</t>
  </si>
  <si>
    <t>13/10/2020</t>
  </si>
  <si>
    <t>דיווח מנהל הקרן</t>
  </si>
  <si>
    <t>28/05/2026</t>
  </si>
  <si>
    <t>Kedma Capital</t>
  </si>
  <si>
    <t>540286333</t>
  </si>
  <si>
    <t>KEDMA CAPITAL IV</t>
  </si>
  <si>
    <t>Buyout</t>
  </si>
  <si>
    <t>19/02/2025</t>
  </si>
  <si>
    <t>18/06/2026</t>
  </si>
  <si>
    <t>קדמה</t>
  </si>
  <si>
    <t>KEDMA CAPITAL PARTNERS III LTD</t>
  </si>
  <si>
    <t>29/04/2021</t>
  </si>
  <si>
    <t>21/06/2026</t>
  </si>
  <si>
    <t>Klirmark</t>
  </si>
  <si>
    <t>CO-101523</t>
  </si>
  <si>
    <t>מספר תאגיד או שותפות בחו"ל</t>
  </si>
  <si>
    <t>KLIRMARK FUND III</t>
  </si>
  <si>
    <t>Special Situations Debt</t>
  </si>
  <si>
    <t>13/11/2019</t>
  </si>
  <si>
    <t>07/06/2026</t>
  </si>
  <si>
    <t>Klirmark Fund IV</t>
  </si>
  <si>
    <t>17/04/2023</t>
  </si>
  <si>
    <t>Pitango Growth</t>
  </si>
  <si>
    <t>MC-103097</t>
  </si>
  <si>
    <t>Pitango Growth II</t>
  </si>
  <si>
    <t>Growth Venture Capital</t>
  </si>
  <si>
    <t>07/06/2021</t>
  </si>
  <si>
    <t>09/06/2026</t>
  </si>
  <si>
    <t>Somv</t>
  </si>
  <si>
    <t>515716967</t>
  </si>
  <si>
    <t>SOMV 2</t>
  </si>
  <si>
    <t>20/03/2018</t>
  </si>
  <si>
    <t>אלפא</t>
  </si>
  <si>
    <t>550225288</t>
  </si>
  <si>
    <t>אלפא- השתלמות עובדי מדינה</t>
  </si>
  <si>
    <t>קרן גידור (Hedge Fund)</t>
  </si>
  <si>
    <t>26/08/2021</t>
  </si>
  <si>
    <t>יסודות נדלן</t>
  </si>
  <si>
    <t>550257125</t>
  </si>
  <si>
    <t>מספר שותפות</t>
  </si>
  <si>
    <t>יסודות נדלן ג</t>
  </si>
  <si>
    <t>02/12/2019</t>
  </si>
  <si>
    <t>08/06/2026</t>
  </si>
  <si>
    <t>ספרה</t>
  </si>
  <si>
    <t>540305869</t>
  </si>
  <si>
    <t>ספירה יתר קרן השקעה</t>
  </si>
  <si>
    <t>24/06/2026</t>
  </si>
  <si>
    <t>ספרה פארקינג</t>
  </si>
  <si>
    <t>Value Added Real Estate</t>
  </si>
  <si>
    <t>06/12/2021</t>
  </si>
  <si>
    <t>02/02/2026</t>
  </si>
  <si>
    <t>Alpha Global L.P</t>
  </si>
  <si>
    <t>530278803</t>
  </si>
  <si>
    <t>קרן אלפא</t>
  </si>
  <si>
    <t>Other</t>
  </si>
  <si>
    <t>25/03/2024</t>
  </si>
  <si>
    <t>513834986</t>
  </si>
  <si>
    <t>ארבל</t>
  </si>
  <si>
    <t>540307832</t>
  </si>
  <si>
    <t>קרן ארבל פאנד בע"מ</t>
  </si>
  <si>
    <t>20/12/2017</t>
  </si>
  <si>
    <t>פורטיסימו</t>
  </si>
  <si>
    <t>530278514</t>
  </si>
  <si>
    <t>קרן בלקסטון</t>
  </si>
  <si>
    <t>16/04/2020</t>
  </si>
  <si>
    <t>28/06/2026</t>
  </si>
  <si>
    <t>23/10/2023</t>
  </si>
  <si>
    <t>ברוש</t>
  </si>
  <si>
    <t>514845957</t>
  </si>
  <si>
    <t>קרן ברוש</t>
  </si>
  <si>
    <t>17/06/2020</t>
  </si>
  <si>
    <t>קרן ברוש - השתלמות עובדי מדינה</t>
  </si>
  <si>
    <t>24/01/2021</t>
  </si>
  <si>
    <t>נוי</t>
  </si>
  <si>
    <t>550241467</t>
  </si>
  <si>
    <t>קרן נוי 2 השקעה</t>
  </si>
  <si>
    <t>אירופה</t>
  </si>
  <si>
    <t>19/11/2015</t>
  </si>
  <si>
    <t>קרן ספרה .אי.</t>
  </si>
  <si>
    <t>31/07/2017</t>
  </si>
  <si>
    <t>Alto</t>
  </si>
  <si>
    <t xml:space="preserve">85-4338959 </t>
  </si>
  <si>
    <t>ALTO 3</t>
  </si>
  <si>
    <t>קרן נדל"ן</t>
  </si>
  <si>
    <t>06/10/2019</t>
  </si>
  <si>
    <t>Alto II</t>
  </si>
  <si>
    <t>26/12/2019</t>
  </si>
  <si>
    <t>Ares Management LLC</t>
  </si>
  <si>
    <t>254900ERL3PST4E8IH46</t>
  </si>
  <si>
    <t>Ares EPEP  IV</t>
  </si>
  <si>
    <t>Direct Lending Debt</t>
  </si>
  <si>
    <t>לוכסמבורג</t>
  </si>
  <si>
    <t>14/04/2026</t>
  </si>
  <si>
    <t>EUR</t>
  </si>
  <si>
    <t>BAIN</t>
  </si>
  <si>
    <t>1772977</t>
  </si>
  <si>
    <t>Bain Capital DSS</t>
  </si>
  <si>
    <t>31/05/2026</t>
  </si>
  <si>
    <t>בראק קפיטל</t>
  </si>
  <si>
    <t>724500GB8DLC6CHUX916</t>
  </si>
  <si>
    <t>BRACK CAPITAL</t>
  </si>
  <si>
    <t>קפריסין</t>
  </si>
  <si>
    <t>15/10/2018</t>
  </si>
  <si>
    <t>11/01/2026</t>
  </si>
  <si>
    <t>MV Credit</t>
  </si>
  <si>
    <t>508 2429 2016</t>
  </si>
  <si>
    <t>Clearlake Credit Europe Direct Lending II</t>
  </si>
  <si>
    <t>26/07/2021</t>
  </si>
  <si>
    <t>27/05/2026</t>
  </si>
  <si>
    <t>Coller International</t>
  </si>
  <si>
    <t>4310</t>
  </si>
  <si>
    <t>Coller IX-B</t>
  </si>
  <si>
    <t>Secondaries</t>
  </si>
  <si>
    <t>03/03/2025</t>
  </si>
  <si>
    <t>Direct Lending</t>
  </si>
  <si>
    <t xml:space="preserve"> B216569</t>
  </si>
  <si>
    <t>Direct Lending IV</t>
  </si>
  <si>
    <t>קרן חוב</t>
  </si>
  <si>
    <t>15/12/2022</t>
  </si>
  <si>
    <t>Electra</t>
  </si>
  <si>
    <t>520028911</t>
  </si>
  <si>
    <t>Electra Capital PM Feeder 4</t>
  </si>
  <si>
    <t>25/06/2020</t>
  </si>
  <si>
    <t>Electra Capital PM II Feeder</t>
  </si>
  <si>
    <t>08/05/2023</t>
  </si>
  <si>
    <t>אלקטרה נדל"ן 1</t>
  </si>
  <si>
    <t>796442</t>
  </si>
  <si>
    <t>Electra UK Fund I</t>
  </si>
  <si>
    <t>Direct Real Estate</t>
  </si>
  <si>
    <t>בריטניה</t>
  </si>
  <si>
    <t>20/03/2024</t>
  </si>
  <si>
    <t>GBP</t>
  </si>
  <si>
    <t>EQT</t>
  </si>
  <si>
    <t>2020 2423 842</t>
  </si>
  <si>
    <t>EQT Infrastructure V</t>
  </si>
  <si>
    <t>12/08/2021</t>
  </si>
  <si>
    <t>07/05/2026</t>
  </si>
  <si>
    <t>EQT Infrastructure VI</t>
  </si>
  <si>
    <t>Debt Infrastructure</t>
  </si>
  <si>
    <t>23/01/2024</t>
  </si>
  <si>
    <t>EQT X Buyout</t>
  </si>
  <si>
    <t>04/09/2023</t>
  </si>
  <si>
    <t>Faro Point</t>
  </si>
  <si>
    <t>86-2034928</t>
  </si>
  <si>
    <t>Faro Point FIVF III (F-5)</t>
  </si>
  <si>
    <t>23/05/2023</t>
  </si>
  <si>
    <t>02/06/2026</t>
  </si>
  <si>
    <t>פורמה</t>
  </si>
  <si>
    <t>530278654</t>
  </si>
  <si>
    <t>FORMA FUND</t>
  </si>
  <si>
    <t>03/12/2019</t>
  </si>
  <si>
    <t>FORMA FUND 2</t>
  </si>
  <si>
    <t>08/07/2021</t>
  </si>
  <si>
    <t>11/06/2026</t>
  </si>
  <si>
    <t>Hamilton</t>
  </si>
  <si>
    <t xml:space="preserve">98-1588386 </t>
  </si>
  <si>
    <t>Hamilton Strategic Opp 2020</t>
  </si>
  <si>
    <t>24/03/2021</t>
  </si>
  <si>
    <t>Hamilton Strategic Opp VII</t>
  </si>
  <si>
    <t>14/06/2022</t>
  </si>
  <si>
    <t>HAMILTON2016</t>
  </si>
  <si>
    <t>16/06/2016</t>
  </si>
  <si>
    <t>12/10/2025</t>
  </si>
  <si>
    <t>HarbourVest</t>
  </si>
  <si>
    <t>27949</t>
  </si>
  <si>
    <t>HARBOURVEST CO INVEST</t>
  </si>
  <si>
    <t>16/09/2019</t>
  </si>
  <si>
    <t>HARBOURVEST DOVER X</t>
  </si>
  <si>
    <t>31/12/2019</t>
  </si>
  <si>
    <t>10/06/2026</t>
  </si>
  <si>
    <t>IBI</t>
  </si>
  <si>
    <t>550257414</t>
  </si>
  <si>
    <t>IBI CCF</t>
  </si>
  <si>
    <t>כן</t>
  </si>
  <si>
    <t>26/05/2021</t>
  </si>
  <si>
    <t>BI קונסיומר קרדיט</t>
  </si>
  <si>
    <t>IBI Credit, LP</t>
  </si>
  <si>
    <t>05/05/2024</t>
  </si>
  <si>
    <t>22/06/2026</t>
  </si>
  <si>
    <t>550270045</t>
  </si>
  <si>
    <t>IBI Pillar Gatingen</t>
  </si>
  <si>
    <t>13/09/2021</t>
  </si>
  <si>
    <t>Insight Partners</t>
  </si>
  <si>
    <t>851058800</t>
  </si>
  <si>
    <t>INSIGHT PARTNERS XII</t>
  </si>
  <si>
    <t>12/07/2021</t>
  </si>
  <si>
    <t>18/05/2026</t>
  </si>
  <si>
    <t>Invesco Credit Partners</t>
  </si>
  <si>
    <t>635400KZRKKKNVCJXD85</t>
  </si>
  <si>
    <t>Invesco Credit Partners II</t>
  </si>
  <si>
    <t>13/07/2022</t>
  </si>
  <si>
    <t>invesco</t>
  </si>
  <si>
    <t>549300FEA3DT84FOZ304</t>
  </si>
  <si>
    <t>Invesco Direct Lending II</t>
  </si>
  <si>
    <t>10/04/2024</t>
  </si>
  <si>
    <t>MIP</t>
  </si>
  <si>
    <t>ACMHD8HWFMFUIQQ8Y590</t>
  </si>
  <si>
    <t>MACQUARIE</t>
  </si>
  <si>
    <t>15/10/2019</t>
  </si>
  <si>
    <t>MIDEAL FUND</t>
  </si>
  <si>
    <t>540294675</t>
  </si>
  <si>
    <t>גרמניה</t>
  </si>
  <si>
    <t>12/02/2017</t>
  </si>
  <si>
    <t>מונטה</t>
  </si>
  <si>
    <t>540296522</t>
  </si>
  <si>
    <t>MONETA CAPITAL</t>
  </si>
  <si>
    <t>MORE L1 Alternative Credit Fund LP</t>
  </si>
  <si>
    <t>516194685</t>
  </si>
  <si>
    <t>More Alternative Credit CLO</t>
  </si>
  <si>
    <t>CLO Debt</t>
  </si>
  <si>
    <t>29/07/2024</t>
  </si>
  <si>
    <t>פאגאיה</t>
  </si>
  <si>
    <t>515469229</t>
  </si>
  <si>
    <t>pagaya auto loans</t>
  </si>
  <si>
    <t>30/12/2021</t>
  </si>
  <si>
    <t>Pagaya Opportunity</t>
  </si>
  <si>
    <t>01/11/2021</t>
  </si>
  <si>
    <t>פנתאון</t>
  </si>
  <si>
    <t>12902</t>
  </si>
  <si>
    <t>PGSF VI</t>
  </si>
  <si>
    <t>PHOENIX CO INVEST</t>
  </si>
  <si>
    <t>774764930</t>
  </si>
  <si>
    <t>THE PHOENIX ANCHOR</t>
  </si>
  <si>
    <t>19/08/2024</t>
  </si>
  <si>
    <t>Veritas</t>
  </si>
  <si>
    <t>549300TO59X5MBW1JM68</t>
  </si>
  <si>
    <t>Veritas Capital Fund IX</t>
  </si>
  <si>
    <t>31/07/2025</t>
  </si>
  <si>
    <t>29/04/2026</t>
  </si>
  <si>
    <t>ויולה</t>
  </si>
  <si>
    <t>540316940</t>
  </si>
  <si>
    <t>Viola Credit ALF II</t>
  </si>
  <si>
    <t>20/01/2022</t>
  </si>
  <si>
    <t>פאגאיה auto loans</t>
  </si>
  <si>
    <t>24/01/2022</t>
  </si>
  <si>
    <t>פאגאיה אופורטוניטי</t>
  </si>
  <si>
    <t>01/08/2022</t>
  </si>
  <si>
    <t>פנתאון PGCO IV</t>
  </si>
  <si>
    <t>18/11/2019</t>
  </si>
  <si>
    <t>מספר עסקה (רגל 1)</t>
  </si>
  <si>
    <t>מטבע פעילות (רגל 1)</t>
  </si>
  <si>
    <t>שער חליפין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</si>
  <si>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</si>
  <si>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</si>
  <si>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</si>
  <si>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</si>
  <si>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</si>
  <si>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</si>
  <si>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שער חליפין (רגל 2)</t>
  </si>
  <si>
    <t>ערך נקוב (רגל 2)</t>
  </si>
  <si>
    <t>שווי הוגן במטבע הנסחר (רגל 2)</t>
  </si>
  <si>
    <t>שיעור מנכסי אפיק ההשקעה (רגל 2)</t>
  </si>
  <si>
    <t>שיעור מסך נכסי ההשקעה (רגל 2)</t>
  </si>
  <si>
    <t>שווי הוגן (נטו באלפי ש"ח)</t>
  </si>
  <si>
    <t>סוג הנכס</t>
  </si>
  <si>
    <t>פקטור מוביל</t>
  </si>
  <si>
    <t>פקטור נוסף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</si>
  <si>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</si>
  <si>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</si>
  <si>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</si>
  <si>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</si>
  <si>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</si>
  <si>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</si>
  <si>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</si>
  <si>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</si>
  <si>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</si>
  <si>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</si>
  <si>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</si>
  <si>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</si>
  <si>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</si>
  <si>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382</t>
  </si>
  <si>
    <t>Funded Forward</t>
  </si>
  <si>
    <t>90028138</t>
  </si>
  <si>
    <t>מט"ח</t>
  </si>
  <si>
    <t>מדינה/איזור גאוגרפי</t>
  </si>
  <si>
    <t>מט"ח/₪</t>
  </si>
  <si>
    <t>EUR ILS</t>
  </si>
  <si>
    <t>17/07/2026</t>
  </si>
  <si>
    <t>ללא</t>
  </si>
  <si>
    <t>Delivery</t>
  </si>
  <si>
    <t>הצד הנגדי</t>
  </si>
  <si>
    <t>3.5724</t>
  </si>
  <si>
    <t>NA</t>
  </si>
  <si>
    <t>LUMILIT</t>
  </si>
  <si>
    <t>90028373</t>
  </si>
  <si>
    <t>USD ILS</t>
  </si>
  <si>
    <t>19/05/2026</t>
  </si>
  <si>
    <t>2.932</t>
  </si>
  <si>
    <t>90028361</t>
  </si>
  <si>
    <t>15/05/2026</t>
  </si>
  <si>
    <t>2.9058</t>
  </si>
  <si>
    <t>90028438</t>
  </si>
  <si>
    <t>29/05/2026</t>
  </si>
  <si>
    <t>2.81</t>
  </si>
  <si>
    <t>90028342</t>
  </si>
  <si>
    <t>13/05/2026</t>
  </si>
  <si>
    <t>2.91</t>
  </si>
  <si>
    <t>90028284</t>
  </si>
  <si>
    <t>06/05/2026</t>
  </si>
  <si>
    <t>2.906</t>
  </si>
  <si>
    <t>90028140</t>
  </si>
  <si>
    <t>3.02</t>
  </si>
  <si>
    <t>7635</t>
  </si>
  <si>
    <t>9479</t>
  </si>
  <si>
    <t>90028462</t>
  </si>
  <si>
    <t>2.847</t>
  </si>
  <si>
    <t>90029196</t>
  </si>
  <si>
    <t>25/06/2026</t>
  </si>
  <si>
    <t>2.98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</si>
  <si>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</si>
  <si>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</si>
  <si>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</si>
  <si>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</si>
  <si>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</si>
  <si>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</si>
  <si>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</si>
  <si>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</si>
  <si>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</si>
  <si>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</si>
  <si>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</si>
  <si>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</si>
  <si>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</si>
  <si>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</si>
  <si>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</si>
  <si>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</si>
  <si>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</si>
  <si>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</si>
  <si>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</si>
  <si>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</si>
  <si>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</si>
  <si>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</si>
  <si>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</si>
  <si>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520032269</t>
  </si>
  <si>
    <t>הלוואות לחברים עובדי מדינה (ריבית צמוד פריים)</t>
  </si>
  <si>
    <t>29994014</t>
  </si>
  <si>
    <t>עמית/מבוטח</t>
  </si>
  <si>
    <t>אנשים פרטיים</t>
  </si>
  <si>
    <t>21/02/2017</t>
  </si>
  <si>
    <t>AA+</t>
  </si>
  <si>
    <t>הלוואה</t>
  </si>
  <si>
    <t>2.340</t>
  </si>
  <si>
    <t>צמוד למדד אחר</t>
  </si>
  <si>
    <t>10/01/2033</t>
  </si>
  <si>
    <t>חסכון עמיתים/מבוטחים</t>
  </si>
  <si>
    <t>Ness Fair Value</t>
  </si>
  <si>
    <t>ALESCO PFD VI</t>
  </si>
  <si>
    <t>KYG015912085</t>
  </si>
  <si>
    <t>קרן לא מובטחת</t>
  </si>
  <si>
    <t>06/08/2019</t>
  </si>
  <si>
    <t>NR</t>
  </si>
  <si>
    <t>0.000</t>
  </si>
  <si>
    <t>08/08/2019</t>
  </si>
  <si>
    <t>שם הבנק</t>
  </si>
  <si>
    <t>מספר מזהה בנק</t>
  </si>
  <si>
    <t>סוג מספר מזהה בנק</t>
  </si>
  <si>
    <t>תאריך פקיעת פיקדון</t>
  </si>
  <si>
    <t>דירוג הבנק</t>
  </si>
  <si>
    <t>שווי מטבעי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</si>
  <si>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</si>
  <si>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</si>
  <si>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</si>
  <si>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</si>
  <si>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</si>
  <si>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</si>
  <si>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</si>
  <si>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</si>
  <si>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</si>
  <si>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</si>
  <si>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</si>
  <si>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</si>
  <si>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</si>
  <si>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זכאים</t>
  </si>
  <si>
    <t>28080000</t>
  </si>
  <si>
    <t>חייבים וזכאים</t>
  </si>
  <si>
    <t>חייבים</t>
  </si>
  <si>
    <t>27960000</t>
  </si>
  <si>
    <t>NEONCA 0 01/04/41</t>
  </si>
  <si>
    <t>XS0207404343</t>
  </si>
  <si>
    <t>חוב בפיגור</t>
  </si>
  <si>
    <t>אידיבי אגח ב (מחוק)</t>
  </si>
  <si>
    <t>IL0073600350</t>
  </si>
  <si>
    <t>04/08/2014</t>
  </si>
  <si>
    <t>מ.פלדה אג-1 מפ1/00</t>
  </si>
  <si>
    <t>IL0039800425</t>
  </si>
  <si>
    <t>מפעלי פלדה אג1</t>
  </si>
  <si>
    <t>IL0039800185</t>
  </si>
  <si>
    <t>זכאים מס עמיתים</t>
  </si>
  <si>
    <t>28200000</t>
  </si>
  <si>
    <t>חייבים וזכאים מס</t>
  </si>
  <si>
    <t>בנק לאומי לישראל בע"מ</t>
  </si>
  <si>
    <t>10-800</t>
  </si>
  <si>
    <t>סימול בנק</t>
  </si>
  <si>
    <t>מזומן ועו"ש נקוב במט"ח</t>
  </si>
  <si>
    <t>HKD</t>
  </si>
  <si>
    <t>JPY</t>
  </si>
  <si>
    <t>מזומן ועו"ש בש"ח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</si>
  <si>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</si>
  <si>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</si>
  <si>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</si>
  <si>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</si>
  <si>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</si>
  <si>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</si>
  <si>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</si>
  <si>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</si>
  <si>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</si>
  <si>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</si>
  <si>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</si>
  <si>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שם גיליון
(רלוונטי לגיליונות עם עמודה "מאפיין עיקרי")</t>
  </si>
  <si>
    <t>שם עמודה</t>
  </si>
  <si>
    <t>אפשרות בחירה</t>
  </si>
  <si>
    <t>שם רשימה</t>
  </si>
  <si>
    <t>הערות והסברים</t>
  </si>
  <si>
    <t>מדינה לפי חשיפה כלכלית, מדינת התאגדות קרן השקעה, מיקום משרד השותף הכללי, מדינת מיקום נדל"ן</t>
  </si>
  <si>
    <t>מדינות</t>
  </si>
  <si>
    <t>אוסטריה</t>
  </si>
  <si>
    <t>אוסטרליה</t>
  </si>
  <si>
    <t>אזור תעלת פנמה</t>
  </si>
  <si>
    <t>אזרביג'אן</t>
  </si>
  <si>
    <t>איחוד האמירויות הערביות</t>
  </si>
  <si>
    <t>איטליה</t>
  </si>
  <si>
    <t>איי הבתולה הבריטיים</t>
  </si>
  <si>
    <t>נוסף במסגרת עדכון הרשימה</t>
  </si>
  <si>
    <t>איי הבתולה של ארצות הברית</t>
  </si>
  <si>
    <t>איי סיישל</t>
  </si>
  <si>
    <t>איי שלמה הבריטיים</t>
  </si>
  <si>
    <t>איסלנד</t>
  </si>
  <si>
    <t>אירלנד</t>
  </si>
  <si>
    <t>אנדורה</t>
  </si>
  <si>
    <t>אסטוניה</t>
  </si>
  <si>
    <t>ארגנטינה</t>
  </si>
  <si>
    <t>אתיופיה</t>
  </si>
  <si>
    <t>בהמס</t>
  </si>
  <si>
    <t>בולגריה</t>
  </si>
  <si>
    <t>בוליביה</t>
  </si>
  <si>
    <t>בחריין</t>
  </si>
  <si>
    <t>בלגיה</t>
  </si>
  <si>
    <t>בליז</t>
  </si>
  <si>
    <t>ברזיל</t>
  </si>
  <si>
    <t>ברמודה</t>
  </si>
  <si>
    <t>גאורגיה</t>
  </si>
  <si>
    <t>גיברלטר</t>
  </si>
  <si>
    <t>גמייקה</t>
  </si>
  <si>
    <t>דנמרק</t>
  </si>
  <si>
    <t>דרום אפריקה</t>
  </si>
  <si>
    <t>דרום קוריאה</t>
  </si>
  <si>
    <t>הודו</t>
  </si>
  <si>
    <t>הולנד</t>
  </si>
  <si>
    <t>הונג קונג</t>
  </si>
  <si>
    <t>הונגריה</t>
  </si>
  <si>
    <t>הונדורס</t>
  </si>
  <si>
    <t>טייוואן</t>
  </si>
  <si>
    <t>יוון</t>
  </si>
  <si>
    <t>יפן</t>
  </si>
  <si>
    <t>ירדן</t>
  </si>
  <si>
    <t>לטביה</t>
  </si>
  <si>
    <t>ליטא</t>
  </si>
  <si>
    <t>ליכטנשטיין</t>
  </si>
  <si>
    <t>מאוריציוס</t>
  </si>
  <si>
    <t>מולדובה</t>
  </si>
  <si>
    <t>מונקו</t>
  </si>
  <si>
    <t>מלדיבים</t>
  </si>
  <si>
    <t>מלטה</t>
  </si>
  <si>
    <t>מלזיה</t>
  </si>
  <si>
    <t>מצרים</t>
  </si>
  <si>
    <t>מקסיקו</t>
  </si>
  <si>
    <t>מרוקו</t>
  </si>
  <si>
    <t>נורבגיה</t>
  </si>
  <si>
    <t>ניו זילנד</t>
  </si>
  <si>
    <t>סין</t>
  </si>
  <si>
    <t>סינגפור</t>
  </si>
  <si>
    <t>סלובניה</t>
  </si>
  <si>
    <t>סלובקיה</t>
  </si>
  <si>
    <t>ספרד</t>
  </si>
  <si>
    <t>סרביה</t>
  </si>
  <si>
    <t>ערב הסעודית</t>
  </si>
  <si>
    <t>פולין</t>
  </si>
  <si>
    <t>פורטוגל</t>
  </si>
  <si>
    <t>פינלנד</t>
  </si>
  <si>
    <t>פנמה</t>
  </si>
  <si>
    <t>צילה</t>
  </si>
  <si>
    <t>צכיה</t>
  </si>
  <si>
    <t>צרפת</t>
  </si>
  <si>
    <t>קנדה</t>
  </si>
  <si>
    <t>רומניה</t>
  </si>
  <si>
    <t>רוסיה</t>
  </si>
  <si>
    <t>שוודיה</t>
  </si>
  <si>
    <t>שוויץ</t>
  </si>
  <si>
    <t>תורכיה</t>
  </si>
  <si>
    <t>אסיה</t>
  </si>
  <si>
    <t>אפריקה</t>
  </si>
  <si>
    <t>אמריקה הצפונית</t>
  </si>
  <si>
    <t>אמריקה הדרומית</t>
  </si>
  <si>
    <t>אוקיאניה</t>
  </si>
  <si>
    <t>גלובלי ללא ארה"ב</t>
  </si>
  <si>
    <t>Emerging Markets - Americas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</si>
  <si>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</si>
  <si>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Emerging Markets - Europe, Middle East &amp; Africa</t>
  </si>
  <si>
    <t>לפי הגדרת MSCI</t>
  </si>
  <si>
    <t>Emerging Markets - Asia</t>
  </si>
  <si>
    <t>Developed Markets - Americas</t>
  </si>
  <si>
    <t>Developed Markets - Europe</t>
  </si>
  <si>
    <t>Developed Markets - Pacific</t>
  </si>
  <si>
    <t>Frontier Markets - Europe</t>
  </si>
  <si>
    <t>Frontier Markets - Africa</t>
  </si>
  <si>
    <t>Frontier Markets - Middle East</t>
  </si>
  <si>
    <t>Frontier Markets - Asia</t>
  </si>
  <si>
    <t>SWIFT</t>
  </si>
  <si>
    <t>מרשם</t>
  </si>
  <si>
    <t>ת"ז</t>
  </si>
  <si>
    <t>דרכון</t>
  </si>
  <si>
    <t>OCC</t>
  </si>
  <si>
    <t>FIGI</t>
  </si>
  <si>
    <t>חסום</t>
  </si>
  <si>
    <t>ני"ע אשר מכירתו מוגבלת לפי הוראות דין או חוזה לתקופה שנקבעה.</t>
  </si>
  <si>
    <t>השעיה</t>
  </si>
  <si>
    <t xml:space="preserve">ני"ע שהמסחר בו בזירת המסחר בה הור נסחר הופסק לפרק זמן </t>
  </si>
  <si>
    <t>בהשאלה</t>
  </si>
  <si>
    <t>לא חסום בהשעיה</t>
  </si>
  <si>
    <t>לא חסום בהשאלה</t>
  </si>
  <si>
    <t>חסום בהשעיה</t>
  </si>
  <si>
    <t>חסום בהשאלה</t>
  </si>
  <si>
    <t>בשלבי רישום למסחר</t>
  </si>
  <si>
    <t>כן/לא</t>
  </si>
  <si>
    <t>TASE - Tel Aviv Stock Exchange</t>
  </si>
  <si>
    <t>TASE-UP</t>
  </si>
  <si>
    <t>פלטפורמת TASE-UP</t>
  </si>
  <si>
    <t>NYSE</t>
  </si>
  <si>
    <t>NYSE - New York Stock Exchange</t>
  </si>
  <si>
    <t>NASDAQ</t>
  </si>
  <si>
    <t>NASDAQ - National Association of Securities Dealers Automated Quotations</t>
  </si>
  <si>
    <t>JPX</t>
  </si>
  <si>
    <t>JPX - Japan Exchange Group</t>
  </si>
  <si>
    <t>AMEX</t>
  </si>
  <si>
    <t>AMEX - American Stock Exchange</t>
  </si>
  <si>
    <t>ADX</t>
  </si>
  <si>
    <t>ADX - Abu Dhabi Securities Exchange</t>
  </si>
  <si>
    <t>ASX</t>
  </si>
  <si>
    <t>ASX -  Australian Securities Exchange</t>
  </si>
  <si>
    <t>BOVESPA</t>
  </si>
  <si>
    <t>BOVESPA -  Brazilian Stock Exchange</t>
  </si>
  <si>
    <t>BSE</t>
  </si>
  <si>
    <t>BSE - Bombay Stock Exchange</t>
  </si>
  <si>
    <t>CBOE</t>
  </si>
  <si>
    <t>CBOE - Chicago Board Options Exchange</t>
  </si>
  <si>
    <t>CME - Chicago Mercantile Exchange</t>
  </si>
  <si>
    <t>EURONEXT</t>
  </si>
  <si>
    <t>EURONEXT - Euronext Group Stock Exchange</t>
  </si>
  <si>
    <t>EUREX - Eurex Exchange</t>
  </si>
  <si>
    <t>FWB</t>
  </si>
  <si>
    <t>FWB - Frankfurt Stock Exchange</t>
  </si>
  <si>
    <t>HKSE</t>
  </si>
  <si>
    <t>HKSE - Hong Kong Stock Exchange</t>
  </si>
  <si>
    <t>ICE</t>
  </si>
  <si>
    <t>ICE - Intercontinental Exchange</t>
  </si>
  <si>
    <t>ISE</t>
  </si>
  <si>
    <t>ISE - Irish Stock Exchange</t>
  </si>
  <si>
    <t>JSE</t>
  </si>
  <si>
    <t>JSE - Johannesburg Stock Exchange</t>
  </si>
  <si>
    <t>KRX</t>
  </si>
  <si>
    <t>KRX - Korea Exchange</t>
  </si>
  <si>
    <t>LSE</t>
  </si>
  <si>
    <t>LSE - London Stock Exchange</t>
  </si>
  <si>
    <t>MICEX - RTS</t>
  </si>
  <si>
    <t>MICEX- RTS - Moscow Exchange</t>
  </si>
  <si>
    <t>NASDAQD</t>
  </si>
  <si>
    <t>NASDAQD - NASDAQ Dubai</t>
  </si>
  <si>
    <t>NSE</t>
  </si>
  <si>
    <t>NSE - National Stock Exchange of India</t>
  </si>
  <si>
    <t>SSE</t>
  </si>
  <si>
    <t>SSE - Shanghai Stock Exchange</t>
  </si>
  <si>
    <t>SZSE</t>
  </si>
  <si>
    <t>SZSE - Shenzen Stock Market</t>
  </si>
  <si>
    <t>SGX</t>
  </si>
  <si>
    <t>SGX - Singapore Exchange</t>
  </si>
  <si>
    <t>BME</t>
  </si>
  <si>
    <t>BME - Spanish Exchanges</t>
  </si>
  <si>
    <t>SIX</t>
  </si>
  <si>
    <t>SIX - Swiss Exchange</t>
  </si>
  <si>
    <t>TSEC</t>
  </si>
  <si>
    <t>TSEC - Taiwan Stock Exchange Corporation</t>
  </si>
  <si>
    <t>TSE</t>
  </si>
  <si>
    <t>TSE - Tokyo Stock Exchange</t>
  </si>
  <si>
    <t>TSX</t>
  </si>
  <si>
    <t>TSX - Toronto Stock Exchange</t>
  </si>
  <si>
    <t>FOREIGN_GOV_SEC</t>
  </si>
  <si>
    <t>זירת מסחר פיקטבית עבור הדיווח של אג"ח שהנפיקה ממשלה זרה</t>
  </si>
  <si>
    <t>דירוג נייר הערך/המנפיק, דירוג הלוואה/המנפיק</t>
  </si>
  <si>
    <t>מי דורג</t>
  </si>
  <si>
    <t>מנפיק</t>
  </si>
  <si>
    <t>סטנדרד &amp; פורסס מעלות בע"מ (S&amp;P)</t>
  </si>
  <si>
    <t>מידרוג בע"מ (Moody's)</t>
  </si>
  <si>
    <t>AM Best</t>
  </si>
  <si>
    <t>A.M Best Company, Inc</t>
  </si>
  <si>
    <t>DBRS</t>
  </si>
  <si>
    <t>DBRS Ratings Limited.</t>
  </si>
  <si>
    <t>Egan-Jones</t>
  </si>
  <si>
    <t>Egan-Jones Ratings Co.</t>
  </si>
  <si>
    <t>Fitch</t>
  </si>
  <si>
    <t>Fitch Investors Service, L.P.</t>
  </si>
  <si>
    <t>HR Ratings</t>
  </si>
  <si>
    <t>HR Ratings de México, S.A. de C.V.</t>
  </si>
  <si>
    <t>Japan Credit</t>
  </si>
  <si>
    <t>Japan Credit Rating Agency Ltd.</t>
  </si>
  <si>
    <t>Kroll</t>
  </si>
  <si>
    <t>Kroll Bond Rating Agency, Inc</t>
  </si>
  <si>
    <t>Moodys</t>
  </si>
  <si>
    <t>Moody's Investor Service</t>
  </si>
  <si>
    <t>S&amp;P</t>
  </si>
  <si>
    <t>Standard &amp; Poor's Corporation</t>
  </si>
  <si>
    <t>Not rated</t>
  </si>
  <si>
    <t>אג"ח מובנות</t>
  </si>
  <si>
    <t>ענפי מסחר</t>
  </si>
  <si>
    <t>אופנה והלבשה</t>
  </si>
  <si>
    <t>אלקטרוניקה ואופטיקה</t>
  </si>
  <si>
    <t>אנרגיה</t>
  </si>
  <si>
    <t>אנרגיה מתחדשת</t>
  </si>
  <si>
    <t>אשראי חוץ בנקאי</t>
  </si>
  <si>
    <t>ביוטכנולוגיה</t>
  </si>
  <si>
    <t>ביטוח</t>
  </si>
  <si>
    <t>בנייה</t>
  </si>
  <si>
    <t>בנקים</t>
  </si>
  <si>
    <t>השקעות בהייטק</t>
  </si>
  <si>
    <t>השקעות במדעי החיים</t>
  </si>
  <si>
    <t>חברות ללא פעילות ומעטפת</t>
  </si>
  <si>
    <t>חברות מעטפת</t>
  </si>
  <si>
    <t>חיפושי נפט וגז</t>
  </si>
  <si>
    <t>חשמל</t>
  </si>
  <si>
    <t>כימיה, גומי ופלסטיק</t>
  </si>
  <si>
    <t>ליסינג</t>
  </si>
  <si>
    <t>מוליכים למחצה</t>
  </si>
  <si>
    <t>מזון</t>
  </si>
  <si>
    <t>מכשור רפואי</t>
  </si>
  <si>
    <t>מלונאות ותיירות</t>
  </si>
  <si>
    <t>מסחר</t>
  </si>
  <si>
    <t>מתכת ומוצרי בניה</t>
  </si>
  <si>
    <t>נדל"ן מניב בחו"ל</t>
  </si>
  <si>
    <t>פארמה</t>
  </si>
  <si>
    <t>פודטק</t>
  </si>
  <si>
    <t>ציוד תקשורת</t>
  </si>
  <si>
    <t>קנאביס</t>
  </si>
  <si>
    <t>קלינטק</t>
  </si>
  <si>
    <t>קרנות הייטק</t>
  </si>
  <si>
    <t>רובוטיקה ותלת מימד</t>
  </si>
  <si>
    <t>רשויות מקומיות</t>
  </si>
  <si>
    <t>רשתות שיווק</t>
  </si>
  <si>
    <t>שרותי מידע</t>
  </si>
  <si>
    <t>שירותים ציבוריים</t>
  </si>
  <si>
    <t>תוכנה ואינטרנט</t>
  </si>
  <si>
    <t>תחבורה</t>
  </si>
  <si>
    <t>תעופה</t>
  </si>
  <si>
    <t>תעשיה</t>
  </si>
  <si>
    <t>תקשורת ומדיה</t>
  </si>
  <si>
    <t>תשתיות</t>
  </si>
  <si>
    <t>Energy Equipment &amp; Services</t>
  </si>
  <si>
    <t>Oil, Gas &amp; Consumable Fuels</t>
  </si>
  <si>
    <t>Chemicals</t>
  </si>
  <si>
    <t>Containers &amp; Packaging</t>
  </si>
  <si>
    <t>Metals &amp; Mining</t>
  </si>
  <si>
    <t>Paper &amp; Forest Products</t>
  </si>
  <si>
    <t>Aerospace &amp; Defense</t>
  </si>
  <si>
    <t>Building Products</t>
  </si>
  <si>
    <t>Construction &amp; Engineering</t>
  </si>
  <si>
    <t>Electrical Equipment</t>
  </si>
  <si>
    <t>Industrial Conglomerates</t>
  </si>
  <si>
    <t>Machinery</t>
  </si>
  <si>
    <t>Trading Companies &amp; Distributors</t>
  </si>
  <si>
    <t>Commercial Services &amp; Supplies</t>
  </si>
  <si>
    <t>Professional Services</t>
  </si>
  <si>
    <t>Air Freight &amp; Logistics</t>
  </si>
  <si>
    <t>Passenger Airlines</t>
  </si>
  <si>
    <r>
      <rPr>
        <strike/>
        <sz val="11"/>
        <color theme="1"/>
        <rFont val="Arial"/>
        <family val="2"/>
      </rPr>
      <t>Airlines</t>
    </r>
    <r>
      <rPr>
        <sz val="11"/>
        <color theme="1"/>
        <rFont val="Arial"/>
        <family val="2"/>
      </rPr>
      <t xml:space="preserve"> Passenger Airlines</t>
    </r>
  </si>
  <si>
    <t>Marine Transportation</t>
  </si>
  <si>
    <r>
      <rPr>
        <strike/>
        <sz val="11"/>
        <color theme="1"/>
        <rFont val="Arial"/>
        <family val="2"/>
      </rPr>
      <t>Marine</t>
    </r>
    <r>
      <rPr>
        <sz val="11"/>
        <color theme="1"/>
        <rFont val="Arial"/>
        <family val="2"/>
      </rPr>
      <t xml:space="preserve"> Marine Transportation</t>
    </r>
  </si>
  <si>
    <t>Ground Transportation</t>
  </si>
  <si>
    <r>
      <rPr>
        <strike/>
        <sz val="11"/>
        <color theme="1"/>
        <rFont val="Arial"/>
        <family val="2"/>
      </rPr>
      <t>Road &amp; Rail</t>
    </r>
    <r>
      <rPr>
        <sz val="11"/>
        <color theme="1"/>
        <rFont val="Arial"/>
        <family val="2"/>
      </rPr>
      <t xml:space="preserve"> Ground Transportation</t>
    </r>
  </si>
  <si>
    <t>Transportation Infrastructure</t>
  </si>
  <si>
    <t>Automobile Components</t>
  </si>
  <si>
    <r>
      <rPr>
        <strike/>
        <sz val="11"/>
        <color theme="1"/>
        <rFont val="Arial"/>
        <family val="2"/>
      </rPr>
      <t>Auto Components</t>
    </r>
    <r>
      <rPr>
        <sz val="11"/>
        <color theme="1"/>
        <rFont val="Arial"/>
        <family val="2"/>
      </rPr>
      <t xml:space="preserve"> Automobile Components</t>
    </r>
  </si>
  <si>
    <t>Automobiles</t>
  </si>
  <si>
    <t>Household Durables</t>
  </si>
  <si>
    <t>Leisure Products</t>
  </si>
  <si>
    <t>Textiles, Apparel &amp; Luxury Goods</t>
  </si>
  <si>
    <t>Hotels, Restaurants &amp; Leisure</t>
  </si>
  <si>
    <t>Diversified Consumer Services</t>
  </si>
  <si>
    <t>Distributors</t>
  </si>
  <si>
    <t>Broadline Retail</t>
  </si>
  <si>
    <r>
      <rPr>
        <strike/>
        <sz val="11"/>
        <color theme="1"/>
        <rFont val="Arial"/>
        <family val="2"/>
      </rPr>
      <t>Multiline Retail</t>
    </r>
    <r>
      <rPr>
        <sz val="11"/>
        <color theme="1"/>
        <rFont val="Arial"/>
        <family val="2"/>
      </rPr>
      <t xml:space="preserve"> Broadline Retail</t>
    </r>
  </si>
  <si>
    <t>Specialty Retail</t>
  </si>
  <si>
    <t>Consumer Staples Distribution &amp; Retail</t>
  </si>
  <si>
    <r>
      <rPr>
        <strike/>
        <sz val="11"/>
        <color theme="1"/>
        <rFont val="Arial"/>
        <family val="2"/>
      </rPr>
      <t>Food &amp; Staples Retailing</t>
    </r>
    <r>
      <rPr>
        <sz val="11"/>
        <color theme="1"/>
        <rFont val="Arial"/>
        <family val="2"/>
      </rPr>
      <t xml:space="preserve"> Consumer Staples Distribution &amp; Retail</t>
    </r>
  </si>
  <si>
    <t>Beverages</t>
  </si>
  <si>
    <t>Food Products</t>
  </si>
  <si>
    <t>Tobacco</t>
  </si>
  <si>
    <t>Household Products</t>
  </si>
  <si>
    <t>Personal Care Products</t>
  </si>
  <si>
    <r>
      <rPr>
        <strike/>
        <sz val="11"/>
        <color theme="1"/>
        <rFont val="Arial"/>
        <family val="2"/>
      </rPr>
      <t>Personal Products</t>
    </r>
    <r>
      <rPr>
        <sz val="11"/>
        <color theme="1"/>
        <rFont val="Arial"/>
        <family val="2"/>
      </rPr>
      <t xml:space="preserve"> Personal Care Products</t>
    </r>
  </si>
  <si>
    <t>Health Care Equipment &amp; Supplies</t>
  </si>
  <si>
    <t>Health Care Providers &amp; Services</t>
  </si>
  <si>
    <t>Health Care Technology</t>
  </si>
  <si>
    <t>Biotechnology</t>
  </si>
  <si>
    <t>Pharmaceuticals</t>
  </si>
  <si>
    <t>Life Sciences Tools &amp; Services</t>
  </si>
  <si>
    <t>Banks</t>
  </si>
  <si>
    <r>
      <rPr>
        <strike/>
        <sz val="11"/>
        <color theme="1"/>
        <rFont val="Arial"/>
        <family val="2"/>
      </rPr>
      <t>Diversified Financial Services</t>
    </r>
    <r>
      <rPr>
        <sz val="11"/>
        <color theme="1"/>
        <rFont val="Arial"/>
        <family val="2"/>
      </rPr>
      <t xml:space="preserve"> Financial Services</t>
    </r>
  </si>
  <si>
    <t>Consumer Finance</t>
  </si>
  <si>
    <t>Capital Markets</t>
  </si>
  <si>
    <t>Mortgage Real Estate Investment Trusts (REITs)</t>
  </si>
  <si>
    <t>Insurance</t>
  </si>
  <si>
    <t>IT Services</t>
  </si>
  <si>
    <t>Software</t>
  </si>
  <si>
    <t>Communications Equipment</t>
  </si>
  <si>
    <t>Technology Hardware, Storage &amp; Peripherals</t>
  </si>
  <si>
    <t>Electronic Equipment, Instruments &amp; Components</t>
  </si>
  <si>
    <t>Semiconductors &amp; Semiconductor Equipment</t>
  </si>
  <si>
    <t>Diversified Telecommunication Services</t>
  </si>
  <si>
    <t>Wireless Telecommunication Services</t>
  </si>
  <si>
    <t>Media</t>
  </si>
  <si>
    <t>Entertainment</t>
  </si>
  <si>
    <t>Interactive Media &amp; Services</t>
  </si>
  <si>
    <t>Electric Utilities</t>
  </si>
  <si>
    <t>Gas Utilities</t>
  </si>
  <si>
    <t>Multi-Utilities</t>
  </si>
  <si>
    <t>Water Utilities</t>
  </si>
  <si>
    <t>Independent Power and Renewable Electricity Producers</t>
  </si>
  <si>
    <t>Diversified REITs</t>
  </si>
  <si>
    <t>Equity Real Estate Investment Trusts</t>
  </si>
  <si>
    <t>Industrial REITs</t>
  </si>
  <si>
    <t>Hotel &amp; Resort REITs</t>
  </si>
  <si>
    <t>Office REITs</t>
  </si>
  <si>
    <t>Health Care REITs</t>
  </si>
  <si>
    <t>Residential REITs</t>
  </si>
  <si>
    <t>Retail REITs</t>
  </si>
  <si>
    <t>Specialized REITs</t>
  </si>
  <si>
    <t>Real Estate Management &amp; Development</t>
  </si>
  <si>
    <t>סיווג הקרן</t>
  </si>
  <si>
    <t>(ומעלה ו/ או מדינה AA) אג"ח בארץ - כללי-אג"ח כללי בארץ - ללא מניות-אג"ח כללי בארץ בדירוג גבוה בלבד</t>
  </si>
  <si>
    <t>(ממונפות ואסטרטגיות - אסטרטגיות (לא ממונפות</t>
  </si>
  <si>
    <t>125 מניות בארץ - מניות כללי-ת"א</t>
  </si>
  <si>
    <t>20 אג"ח בארץ - חברות והמרה-תל בונד צמוד מדד-תל בונד</t>
  </si>
  <si>
    <t>35 מניות בארץ - מניות כללי-ת"א</t>
  </si>
  <si>
    <t>40 אג"ח בארץ - חברות והמרה-תל בונד צמוד מדד-תל בונד</t>
  </si>
  <si>
    <t>60 אג"ח בארץ - חברות והמרה-תל בונד צמוד מדד-תל בונד</t>
  </si>
  <si>
    <t>90 מניות בארץ - מניות כללי-ת"א</t>
  </si>
  <si>
    <t>All Cap מניות בארץ - מניות לפי שווי שוק-מניות</t>
  </si>
  <si>
    <t>Banks מניות בחו"ל - מניות לפי ענפים בחו"ל - מנוטרלת מט"ח-אירופה- מניות</t>
  </si>
  <si>
    <t>CNX NIFTY - מניות בחו"ל - מניות גיאוגרפי - חשופת מט"ח-אסיה הודו</t>
  </si>
  <si>
    <t>DAX 30 - מניות בחו"ל - מניות גיאוגרפי - חשופת מט"ח-אירופה גרמניה</t>
  </si>
  <si>
    <t>DAX 30 - מניות בחו"ל - מניות גיאוגרפי - מנוטרלת מט"ח-אירופה גרמניה</t>
  </si>
  <si>
    <t>DJ INDUSTRIAL AVERAGE - מניות בחו"ל - מניות גיאוגרפי - חשופת מט"ח-ארה"ב</t>
  </si>
  <si>
    <t>EURO STOXX 50 - מניות בחו"ל - מניות גיאוגרפי - חשופת מט"ח-אירופה כללי</t>
  </si>
  <si>
    <t>EURO STOXX 50 - מניות בחו"ל - מניות גיאוגרפי - מנוטרלת מט"ח-אירופה כללי</t>
  </si>
  <si>
    <t>Financial מניות בחו"ל - מניות לפי ענפים בחו"ל - חשופת מט"ח-ארה"ב- מניות</t>
  </si>
  <si>
    <t>FTSE 250 INDEX - מניות בחו"ל - מניות גיאוגרפי - מנוטרלת מט"ח-אירופה אנגליה</t>
  </si>
  <si>
    <t>FTSE China 50 - מניות בחו"ל - מניות גיאוגרפי - חשופת מט"ח-אסיה סין</t>
  </si>
  <si>
    <t>Health Care מניות בחו"ל - מניות לפי ענפים בחו"ל - חשופת מט"ח-ארה"ב- מניות</t>
  </si>
  <si>
    <t>Health Care מניות בחו"ל - מניות לפי ענפים בחו"ל - מנוטרלת מט"ח-ארה"ב- מניות</t>
  </si>
  <si>
    <t>IBOVESPA - מניות בחו"ל - מניות גיאוגרפי - חשופת מט"ח-שווקים מתעוררים ברזיל</t>
  </si>
  <si>
    <t>IBOXX USD LIQUID INVESTMENT GRADE TOP 30 INDEX - אג"ח בחו"ל - אג"ח חשופת דולר</t>
  </si>
  <si>
    <t>Large &amp; Mid Cap מניות בארץ - מניות לפי שווי שוק-מניות</t>
  </si>
  <si>
    <t>MDAX - מניות בחו"ל - מניות גיאוגרפי - מנוטרלת מט"ח-אירופה גרמניה</t>
  </si>
  <si>
    <t>MSCI AC WORLD INDEX - מניות בחו"ל - מניות כללי בחו"ל - חשופת מט"ח-מניות כללי בחו"ל</t>
  </si>
  <si>
    <t>MSCI EMERGING MARKETS - מניות בחו"ל - מניות גיאוגרפי - חשופת מט"ח-שווקים מתעוררים כללי</t>
  </si>
  <si>
    <t>NASDAQ 100 - מניות בחו"ל - מניות גיאוגרפי - חשופת מט"ח-ארה"ב</t>
  </si>
  <si>
    <t>NASDAQ 100 - מניות בחו"ל - מניות גיאוגרפי - מנוטרלת מט"ח-ארה"ב</t>
  </si>
  <si>
    <t>NIKKEI 225 - מניות בחו"ל - מניות גיאוגרפי - חשופת מט"ח-אסיה יפן</t>
  </si>
  <si>
    <t>NIKKEI 225 - מניות בחו"ל - מניות גיאוגרפי - מנוטרלת מט"ח-אסיה יפן</t>
  </si>
  <si>
    <t>Regional Banks מניות בחו"ל - מניות לפי ענפים בחו"ל - חשופת מט"ח-ארה"ב- מניות</t>
  </si>
  <si>
    <t>RUSSELL 2000 - מניות בחו"ל - מניות גיאוגרפי - חשופת מט"ח-ארה"ב</t>
  </si>
  <si>
    <t>RUSSELL 2000 - מניות בחו"ל - מניות גיאוגרפי - מנוטרלת מט"ח-ארה"ב</t>
  </si>
  <si>
    <t>S&amp;P 500 - מניות בחו"ל - מניות גיאוגרפי - חשופת מט"ח-ארה"ב</t>
  </si>
  <si>
    <t>S&amp;P 500 - מניות בחו"ל - מניות גיאוגרפי - מנוטרלת מט"ח-ארה"ב</t>
  </si>
  <si>
    <t>S&amp;P/ASX 200 - מניות בחו"ל - מניות גיאוגרפי - חשופת מט"ח-חו"ל גיאוגרפי אחר - אוסטרליה</t>
  </si>
  <si>
    <t>Small Cap מניות בארץ - מניות לפי שווי שוק-מניות</t>
  </si>
  <si>
    <t>SME60 מניות בארץ - מניות כללי-ת"א</t>
  </si>
  <si>
    <t>STOXX EUROPE 600 - מניות בחו"ל - מניות גיאוגרפי - מנוטרלת מט"ח-אירופה כללי</t>
  </si>
  <si>
    <t>STOXX EUROPE 600 -מניות בחו"ל - מניות גיאוגרפי - חשופת מט"ח-אירופה כללי</t>
  </si>
  <si>
    <t>Technology מניות בחו"ל - מניות לפי ענפים בחו"ל - חשופת מט"ח-ארה"ב- מניות</t>
  </si>
  <si>
    <t>Technology מניות בחו"ל - מניות לפי ענפים בחו"ל - מנוטרלת מט"ח-ארה"ב- מניות</t>
  </si>
  <si>
    <t>אג"ח בארץ - חברות והמרה-חברות והמרה אחר</t>
  </si>
  <si>
    <t>אג"ח בארץ - חברות והמרה-חברות והמרה בסיכון גבוה</t>
  </si>
  <si>
    <t>אג"ח בארץ - חברות והמרה-חברות והמרה ללא מניות-חברות והמרה ללא מניות וללא סימן קריאה</t>
  </si>
  <si>
    <t>אג"ח בארץ - חברות והמרה-חברות והמרה ללא מניות-חברות והמרה ללא מניות וללא סימן קריאה, עם מגבלת מח"מ עד 5 שנים</t>
  </si>
  <si>
    <t>אג"ח בארץ - חברות והמרה-חברות והמרה ללא מניות-חברות והמרה ללא מניות עם סימן קריאה</t>
  </si>
  <si>
    <t>אג"ח בארץ - חברות והמרה-חברות והמרה עם מניות-חברות והמרה עם מניות ועם סימן קריאה</t>
  </si>
  <si>
    <t>אג"ח בארץ - חברות והמרה-חברות והמרה עם מניות-חברות והמרה עם מניות ללא סימן קריאה</t>
  </si>
  <si>
    <t>אג"ח בארץ - חברות והמרה-חברות והמרה שקלי ללא מניות</t>
  </si>
  <si>
    <t>אג"ח בארץ - חברות והמרה-חברות והמרה שקלי עם מניות</t>
  </si>
  <si>
    <t>אג"ח בארץ - חברות והמרה-תל בונד אחר-אג"ח תל בונד משולבת</t>
  </si>
  <si>
    <t>אג"ח בארץ - חברות והמרה-תל בונד אחר-מדד תל בונד אחר</t>
  </si>
  <si>
    <t>אג"ח בארץ - חברות והמרה-תל בונד אחר-תל בונד מאגר</t>
  </si>
  <si>
    <t>אג"ח בארץ - חברות והמרה-תל בונד צמוד מדד-תל בונד- תשואות</t>
  </si>
  <si>
    <t>אג"ח בארץ - חברות והמרה-תל בונד צמוד מדד-תל בונד צמוד מדד- אחר</t>
  </si>
  <si>
    <t>אג"ח בארץ - חברות והמרה-תל בונד צמוד מדד-תל בונד צמודות</t>
  </si>
  <si>
    <t>אג"ח בארץ - חברות והמרה-תל בונד צמוד מדד-תל בונד צמודות- בנקים</t>
  </si>
  <si>
    <t>אג"ח בארץ - חברות והמרה-תל בונד צמוד מדד-תל בונד צמודות- יתר</t>
  </si>
  <si>
    <t>אג"ח בארץ - חברות והמרה-תל בונד שקלי-תל בונד- לא צמודות</t>
  </si>
  <si>
    <t>אג"ח בארץ - חברות והמרה-תל בונד שקלי-תל בונד- ריבית משתנה</t>
  </si>
  <si>
    <t>אג"ח בארץ - חברות והמרה-תל בונד שקלי-תל בונד- שקלי</t>
  </si>
  <si>
    <t>אג"ח בארץ - חברות והמרה-תל בונד שקלי-תל בונד- תשואות שקל</t>
  </si>
  <si>
    <t>אג"ח בארץ - חברות והמרה-תל בונד שקלי-תל בונד שקלי- אחר</t>
  </si>
  <si>
    <t>אג"ח בארץ - כללי-אג"ח כללי בארץ- עד 15% מניות</t>
  </si>
  <si>
    <t>אג"ח בארץ - כללי-אג"ח כללי בארץ- עד 25% מניות</t>
  </si>
  <si>
    <t>אג"ח בארץ - כללי-אג"ח כללי בארץ- עד 5% מניות</t>
  </si>
  <si>
    <t>אג"ח בארץ - כללי-אג"ח כללי בארץ - חשיפה מרבית מעל 30% מניות</t>
  </si>
  <si>
    <t>אג"ח בארץ - כללי-אג"ח כללי בארץ - ללא מניות-אג"ח כללי בארץ ללא מניות וללא סימן קריאה</t>
  </si>
  <si>
    <t>אג"ח בארץ - כללי-אג"ח כללי בארץ - ללא מניות-אג"ח כללי בארץ ללא מניות וללא סימן קריאה, עם מגבלת מח"מ עד 5 שנים</t>
  </si>
  <si>
    <t>אג"ח בארץ - כללי-אג"ח כללי בארץ - ללא מניות-אג"ח כללי בארץ ללא מניות עם סימן קריאה</t>
  </si>
  <si>
    <t>אג"ח בארץ - כללי-אג"ח כללי בארץ - עד 10% מניות-אג"ח כללי בארץ- עד 10% מניות ועם סימן קריאה</t>
  </si>
  <si>
    <t>אג"ח בארץ - כללי-אג"ח כללי בארץ - עד 10% מניות-אג"ח כללי בארץ- עד 10% מניות ללא סימן קריאה</t>
  </si>
  <si>
    <t>אג"ח בארץ - כללי-אג"ח כללי בארץ - עד 20% מניות</t>
  </si>
  <si>
    <t>אג"ח בארץ - כללי-אג"ח כללי בארץ - עד 30% מניות</t>
  </si>
  <si>
    <t>אג"ח בארץ - מדינה-אג"ח מדינה כללי- עד 20% מניות</t>
  </si>
  <si>
    <t>אג"ח בארץ - מדינה-אג"ח מדינה כללי - ללא מניות</t>
  </si>
  <si>
    <t>אג"ח בארץ - מדינה-אג"ח מדינה כללי - עד 10% מניות</t>
  </si>
  <si>
    <t>אג"ח בארץ - מדינה-אג"ח מדינה משולבת - חשיפה מרבית מעל 10% מניות</t>
  </si>
  <si>
    <t>אג"ח בארץ - מדינה-אג"ח מדינה משולבת - ללא מניות</t>
  </si>
  <si>
    <t>אג"ח בארץ - מדינה-אג"ח מדינה משולבת - עד 10% מניות</t>
  </si>
  <si>
    <t>אג"ח בארץ - מדינה-אג"ח מדינה צמוד מדד- ללא מניות</t>
  </si>
  <si>
    <t>אג"ח בארץ - מדינה-אג"ח מדינה צמוד מדד- עד 10% מניות</t>
  </si>
  <si>
    <t>אג"ח בארץ - מדינה-אג"ח מדינה צמוד מדד-צמודות מדד- מדד אחר</t>
  </si>
  <si>
    <t>אג"ח בארץ - מדינה-אג"ח מדינה צמוד מדד-צמודות מדד - ממשלתיות</t>
  </si>
  <si>
    <t>אג"ח בארץ - מדינה-אג"ח מדינה צמוד מדד-צמודות מדד - ממשלתיות 0-2 שנים</t>
  </si>
  <si>
    <t>אג"ח בארץ - מדינה-אג"ח מדינה צמוד מדד-צמודות מדד - ממשלתיות 2-5 שנים</t>
  </si>
  <si>
    <t>אג"ח בארץ - מדינה-אג"ח מדינה צמוד מדד-צמודות מדד - ממשלתיות 5-10 שנים</t>
  </si>
  <si>
    <t>אג"ח בארץ - מדינה-אג"ח מדינה שקליות- ללא מניות</t>
  </si>
  <si>
    <t>אג"ח בארץ - מדינה-אג"ח מדינה שקליות- עד 10% מניות</t>
  </si>
  <si>
    <t>אג"ח בארץ - מדינה-אג"ח מדינה שקליות -מק"מ</t>
  </si>
  <si>
    <t>אג"ח בארץ - מדינה-אג"ח מדינה שקליות -שקליות- מדד אחר</t>
  </si>
  <si>
    <t>אג"ח בארץ - מדינה-אג"ח מדינה שקליות -שקליות ממשלתיות</t>
  </si>
  <si>
    <t>אג"ח בארץ - מדינה-אג"ח מדינה שקליות -שקליות ריבית משתנה ממשלתיות</t>
  </si>
  <si>
    <t>אג"ח בארץ - מדינה-אג"ח מדינה שקליות -שקליות ריבית קבועה ממשלתיות</t>
  </si>
  <si>
    <t>אג"ח בארץ - מדינה-אג"ח מדינה שקליות -שקליות ריבית קבועה ממשלתיות 0-2 שנים</t>
  </si>
  <si>
    <t>אג"ח בארץ - מדינה-אג"ח מדינה שקליות -שקליות ריבית קבועה ממשלתיות 2-5 שנים</t>
  </si>
  <si>
    <t>אג"ח בארץ - מדינה-אג"ח מדינה שקליות -שקליות ריבית קבועה ממשלתיות 5+ שנים</t>
  </si>
  <si>
    <t>אג"ח בארץ - מדינה-אג"ח ממשלתיות</t>
  </si>
  <si>
    <t>אג"ח בארץ משולבת - כללי-אג"ח כללי בארץ משולבת - חשיפה מרבית מעל 30% מניות</t>
  </si>
  <si>
    <t>אג"ח בארץ משולבת - כללי-אג"ח כללי בארץ משולבת - ללא מניות</t>
  </si>
  <si>
    <t>אג"ח בארץ משולבת - כללי-אג"ח כללי בארץ משולבת - עד 10% מניות</t>
  </si>
  <si>
    <t>אג"ח בארץ משולבת - כללי-אג"ח כללי בארץ משולבת - עד 20% מניות</t>
  </si>
  <si>
    <t>אג"ח בארץ משולבת - כללי-אג"ח כללי בארץ משולבת - עד 30% מניות</t>
  </si>
  <si>
    <t>אג"ח בחו"ל - אג"ח חשופת דולר - מדד אחר</t>
  </si>
  <si>
    <t>אג"ח בחו"ל - אג"ח מנוטרלת מט"ח</t>
  </si>
  <si>
    <t>אג"ח בחו"ל - אג"ח חשופת דולר</t>
  </si>
  <si>
    <t>אג"ח בחו"ל - אג"ח חשופת מט"ח</t>
  </si>
  <si>
    <t>אג"ח בחו"ל - אג"ח מוגנת מט"ח</t>
  </si>
  <si>
    <t>אג"ח בחו"ל - אג"ח נקובת מט"ח</t>
  </si>
  <si>
    <t>אגד קרנות - אגד חוץ</t>
  </si>
  <si>
    <t>אגד קרנות - אגד ישראלי</t>
  </si>
  <si>
    <t>גמישות</t>
  </si>
  <si>
    <t>ממונפות-ממונפות בחסר בסיכון גבוה-אג"ח בארץ</t>
  </si>
  <si>
    <t>ממונפות-ממונפות בחסר בסיכון גבוה-מניות בארץ</t>
  </si>
  <si>
    <t>ממונפות-ממונפות בחסר בסיכון גבוה-מניות בחו"ל</t>
  </si>
  <si>
    <t>ממונפות-ממונפות בסיכון גבוה-מניות בארץ</t>
  </si>
  <si>
    <t>ממונפות-ממונפות בסיכון גבוה-מניות בחו"ל</t>
  </si>
  <si>
    <t>ממונפות ואסטרטגיות-ממונפות אחר</t>
  </si>
  <si>
    <t>ממונפות ואסטרטגיות-ממונפות בסיכון גבוה</t>
  </si>
  <si>
    <t>מניות בארץ - מניות בארץ משולבת</t>
  </si>
  <si>
    <t>מניות בארץ - מניות כללי-מדד אחר</t>
  </si>
  <si>
    <t>מניות בארץ - מניות כללי-ת"א צמיחה</t>
  </si>
  <si>
    <t>מניות בארץ - מניות כללי-תל- דיב</t>
  </si>
  <si>
    <t>מניות בארץ - מניות לפי ענפים</t>
  </si>
  <si>
    <t>מניות בארץ - מניות לפי ענפים-מדד אחר</t>
  </si>
  <si>
    <t>מניות בארץ - מניות לפי ענפים-ת"א בנקים</t>
  </si>
  <si>
    <t>מניות בארץ - מניות לפי ענפים-ת"א גלובל- בלוטק</t>
  </si>
  <si>
    <t>מניות בארץ - מניות לפי ענפים-ת"א נדל"ן</t>
  </si>
  <si>
    <t>מניות בארץ - מניות לפי ענפים-ת"א נפט וגז</t>
  </si>
  <si>
    <t>מניות בארץ - מניות לפי ענפים-ת"א פיננסים</t>
  </si>
  <si>
    <t>מניות בחו"ל - מניות בחו"ל משולבת</t>
  </si>
  <si>
    <t>מניות בחו"ל - מניות גיאוגרפי-ארה"ב חשופת מט"ח</t>
  </si>
  <si>
    <t>מניות בחו"ל - מניות גיאוגרפי-מניות גיאוגרפי אחר חשופת מט"ח</t>
  </si>
  <si>
    <t>מניות בחו"ל - מניות גיאוגרפי-מניות גיאוגרפי מוגנת מט"ח</t>
  </si>
  <si>
    <t>מניות בחו"ל - מניות גיאוגרפי - חשופת מט"ח-אירופה - מדד אחר</t>
  </si>
  <si>
    <t>מניות בחו"ל - מניות גיאוגרפי - חשופת מט"ח-אסיה - מדד אחר</t>
  </si>
  <si>
    <t>מניות בחו"ל - מניות גיאוגרפי - חשופת מט"ח-ארה"ב - מדד אחר</t>
  </si>
  <si>
    <t>מניות בחו"ל - מניות גיאוגרפי - חשופת מט"ח-חו"ל גיאוגרפי אחר - מדד אחר</t>
  </si>
  <si>
    <t>מניות בחו"ל - מניות גיאוגרפי - מנוטרלת מט"ח-אירופה - מדד אחר</t>
  </si>
  <si>
    <t>מניות בחו"ל - מניות גיאוגרפי - מנוטרלת מט"ח-אסיה - מדד אחר</t>
  </si>
  <si>
    <t>מניות בחו"ל - מניות גיאוגרפי - מנוטרלת מט"ח-ארה"ב - מדד אחר</t>
  </si>
  <si>
    <t>מניות בחו"ל - מניות גיאוגרפי - מנוטרלת מט"ח-חו"ל גיאוגרפי אחר</t>
  </si>
  <si>
    <t>מניות בחו"ל - מניות גיאוגרפי - מנוטרלת מט"ח-שווקים מתעוררים</t>
  </si>
  <si>
    <t>מניות בחו"ל - מניות כללי בחו"ל - מניות חו"ל נקובת מט"ח</t>
  </si>
  <si>
    <t>מניות בחו"ל - מניות כללי בחו"ל - מניות כללי בחו"ל חשופת מט"ח</t>
  </si>
  <si>
    <t>מניות בחו"ל - מניות כללי בחו"ל - מניות כללי בחו"ל מוגנת מט"ח</t>
  </si>
  <si>
    <t>מניות בחו"ל - מניות כללי בחו"ל - חשופת מט"ח-מניות כללי בחו"ל - מדד אחר</t>
  </si>
  <si>
    <t>מניות בחו"ל - מניות כללי בחו"ל - מנוטרלת מט"ח-מניות כללי בחו"ל</t>
  </si>
  <si>
    <t>מניות בחו"ל - מניות לפי ענפים בחו"ל</t>
  </si>
  <si>
    <t>מניות בחו"ל - מניות לפי ענפים בחו"ל - חשופת מט"ח-ענפים אחרים</t>
  </si>
  <si>
    <t>מניות בחו"ל - מניות לפי ענפים בחו"ל - מנוטרלת מט"ח-ענפים אחרים</t>
  </si>
  <si>
    <t>סחורות-מדד סחורות</t>
  </si>
  <si>
    <t>סחורות-סחורה</t>
  </si>
  <si>
    <t>קרן גידור בנאמנות</t>
  </si>
  <si>
    <t>קרן כספית-כספית מט"חית עם קונצרני-חשופת דולר</t>
  </si>
  <si>
    <t>קרן כספית-כספית מט"חית עם קונצרני-נקובת מט"ח</t>
  </si>
  <si>
    <t>קרן כספית-כספית שקלית-כספית שקלית ללא קונצרני</t>
  </si>
  <si>
    <t>קרן כספית-כספית שקלית-כספית שקלית עם קונצרני</t>
  </si>
  <si>
    <t>קרן סגורה-קרן טכנולוגיה עילית</t>
  </si>
  <si>
    <t>Asset Allocation Funds</t>
  </si>
  <si>
    <t>Bond/Fixed Income Funds</t>
  </si>
  <si>
    <t>Commodity Funds</t>
  </si>
  <si>
    <t>Currency Funds</t>
  </si>
  <si>
    <t>Equity Funds</t>
  </si>
  <si>
    <t>Index Funds</t>
  </si>
  <si>
    <t>Real Estate Funds</t>
  </si>
  <si>
    <t>Sustainable Funds</t>
  </si>
  <si>
    <t>נכס בסיס, נכס בסיס (כתב אופציה), סוג הנכס</t>
  </si>
  <si>
    <t>אשראי בגין נדל"ן יזמי</t>
  </si>
  <si>
    <t>אשראי קמעונאי</t>
  </si>
  <si>
    <t>בעלי חיים</t>
  </si>
  <si>
    <t>גרעינים וחיטה</t>
  </si>
  <si>
    <t>מדד המחירים לצרכן</t>
  </si>
  <si>
    <t>מדדי סחורות</t>
  </si>
  <si>
    <t>משכנתאות או תיקי משכנתאות</t>
  </si>
  <si>
    <t>מתכות</t>
  </si>
  <si>
    <t>סחורות חקלאיות רכות</t>
  </si>
  <si>
    <t>ריבית ואג"ח</t>
  </si>
  <si>
    <t>לא צמוד</t>
  </si>
  <si>
    <t>צמוד למדד המחירים לצרכן</t>
  </si>
  <si>
    <t>צמוד למט"ח</t>
  </si>
  <si>
    <t>אג"ח סחיר</t>
  </si>
  <si>
    <t>אג"ח לא סחיר</t>
  </si>
  <si>
    <t>בטוחה פיזית אחרת</t>
  </si>
  <si>
    <t>בטוחה פיננסית אחרת</t>
  </si>
  <si>
    <t>כלי רכב</t>
  </si>
  <si>
    <t>ללא בטחונות</t>
  </si>
  <si>
    <t>מניות סחירות</t>
  </si>
  <si>
    <t>נגזרי אשראי</t>
  </si>
  <si>
    <t>נדל"ן אחר - נדל"ן מניב</t>
  </si>
  <si>
    <r>
      <t xml:space="preserve">נדל"ן </t>
    </r>
    <r>
      <rPr>
        <b/>
        <sz val="11"/>
        <color theme="1"/>
        <rFont val="Arial"/>
        <family val="2"/>
        <scheme val="minor"/>
      </rPr>
      <t>שלא</t>
    </r>
    <r>
      <rPr>
        <sz val="11"/>
        <color theme="1"/>
        <rFont val="Arial"/>
        <family val="2"/>
        <charset val="177"/>
        <scheme val="minor"/>
      </rPr>
      <t xml:space="preserve"> בגינו ניתנה ההלוואה</t>
    </r>
  </si>
  <si>
    <t>נדל"ן אחר - נדל"ן לא מניב</t>
  </si>
  <si>
    <t>נדל"ן אחר - קרקע</t>
  </si>
  <si>
    <t>נדל"ן עבורו התקבלה ההלוואה</t>
  </si>
  <si>
    <t>ערבות בנקאית</t>
  </si>
  <si>
    <t>שעבוד שוטף</t>
  </si>
  <si>
    <t>שעבוד שלילי</t>
  </si>
  <si>
    <t>תזרים עמלות</t>
  </si>
  <si>
    <t>תזרים מזומנים</t>
  </si>
  <si>
    <t>תזרים מפרויקטים</t>
  </si>
  <si>
    <t>בולט (Bullet)</t>
  </si>
  <si>
    <t>בלון</t>
  </si>
  <si>
    <t>קרן שווה</t>
  </si>
  <si>
    <t>שפיצר</t>
  </si>
  <si>
    <t xml:space="preserve">אחר </t>
  </si>
  <si>
    <t>נדל"ן מניב - משרדים</t>
  </si>
  <si>
    <t>מאפיין הלוואות מתואמות זכויות מקרקעין</t>
  </si>
  <si>
    <t>נדל"ן מניב - מסחר</t>
  </si>
  <si>
    <t>נדל"ן מניב - מגורים (כולל דיור מוגן)</t>
  </si>
  <si>
    <t>נדל"ן מניב - מלונאות</t>
  </si>
  <si>
    <t>נדל"ן מניב - לוגיסטיקה</t>
  </si>
  <si>
    <t>נדל"ן מניב - תעשייה</t>
  </si>
  <si>
    <t>נדל"ן מניב - אחר/לא מסווג</t>
  </si>
  <si>
    <t>ייזום נדל"ן לבניה של נכס ספציפי - משרדים</t>
  </si>
  <si>
    <t>ייזום נדל"ן לבניה של נכס ספציפי - מסחר</t>
  </si>
  <si>
    <t>ייזום נדל"ן לבניה של נכס ספציפי - מגורים (כולל דיור מוגן)</t>
  </si>
  <si>
    <t>ייזום נדל"ן לבניה של נכס ספציפי - מזה: בליווי פיננסי סגור</t>
  </si>
  <si>
    <t>ייזום נדל"ן לבניה של נכס ספציפי - מלונאות</t>
  </si>
  <si>
    <t>ייזום נדל"ן לבניה של נכס ספציפי - לוגיסטיקה</t>
  </si>
  <si>
    <t>ייזום נדל"ן לבניה של נכס ספציפי - תעשייה</t>
  </si>
  <si>
    <t>ייזום נדל"ן לבניה של נכס ספציפי - אחר/לא מסווג</t>
  </si>
  <si>
    <t>קבוצות רכישה - משרדים</t>
  </si>
  <si>
    <t>קבוצות רכישה - מסחר</t>
  </si>
  <si>
    <t>קבוצות רכישה - מגורים (כולל דיור מוגן)</t>
  </si>
  <si>
    <t>קבוצות רכישה - אחר/לא מסווג</t>
  </si>
  <si>
    <t>קרקעות - משרדים</t>
  </si>
  <si>
    <t>קרקעות - מסחר</t>
  </si>
  <si>
    <t>קרקעות - מגורים (כולל דיור מוגן)</t>
  </si>
  <si>
    <t>קרקעות - מלונאות</t>
  </si>
  <si>
    <t>קרקעות - לוגיסטיקה</t>
  </si>
  <si>
    <t>קרקעות - תעשייה</t>
  </si>
  <si>
    <t>קרקעות - אחר/לא מסווג</t>
  </si>
  <si>
    <t>קרקעות - שאינן זמינות לבניה</t>
  </si>
  <si>
    <t>תשתיות - שלב הקמה</t>
  </si>
  <si>
    <t>תשתיות - שלב תפעול</t>
  </si>
  <si>
    <t>פעילות שוטפת של התאגיד - משרדים</t>
  </si>
  <si>
    <t>פעילות שוטפת של התאגיד - מסחר</t>
  </si>
  <si>
    <t>פעילות שוטפת של התאגיד - מגורים (כולל דיור מוגן)</t>
  </si>
  <si>
    <t>פעילות שוטפת של התאגיד - מלונאות</t>
  </si>
  <si>
    <t>פעילות שוטפת של התאגיד - אחר/לא מסווג</t>
  </si>
  <si>
    <t>אשראי לקבלנים - הון חוזר</t>
  </si>
  <si>
    <t>אשראי לקבלנים - ערבויות מכרז, ביצוע וכד'</t>
  </si>
  <si>
    <t>אשראי לקבלנים - למטרות ארוכות טווח</t>
  </si>
  <si>
    <t>אשראי אחר בענף הנדל"ן (לרבות אשראי לכל מטרה) - אשראי לפעילות הונית</t>
  </si>
  <si>
    <t>אשראי אחר בענף הנדל"ן (לרבות אשראי לכל מטרה) - אחר/לא מסווג</t>
  </si>
  <si>
    <t>משתנה</t>
  </si>
  <si>
    <t xml:space="preserve">קבועה </t>
  </si>
  <si>
    <t>FOF/Managed Account</t>
  </si>
  <si>
    <t>Core</t>
  </si>
  <si>
    <t>Core-Plus</t>
  </si>
  <si>
    <t>Opportunistic Infrastructure</t>
  </si>
  <si>
    <t>Opportunistic Real Estate</t>
  </si>
  <si>
    <t>Distressed Real Estate</t>
  </si>
  <si>
    <t>Mezzanine Debt</t>
  </si>
  <si>
    <t>Distressed Debt</t>
  </si>
  <si>
    <t>Balanced</t>
  </si>
  <si>
    <t>Leveraged Buyout</t>
  </si>
  <si>
    <t>Seed/Early Stage Venture Capital</t>
  </si>
  <si>
    <t>Turnaround</t>
  </si>
  <si>
    <t>CLO Equity</t>
  </si>
  <si>
    <t>Long Biased Hedge Fund</t>
  </si>
  <si>
    <t>Long/Short Hedge Fund</t>
  </si>
  <si>
    <t>Macro Hedge Fund</t>
  </si>
  <si>
    <t>Real Estate Sale and Leaseback</t>
  </si>
  <si>
    <t>סעיף מאזני</t>
  </si>
  <si>
    <t>זכויות אוויר (Air Rights)</t>
  </si>
  <si>
    <t>חממת שרתים</t>
  </si>
  <si>
    <t>חניון</t>
  </si>
  <si>
    <t>לוגיסטיקה ותעשייה</t>
  </si>
  <si>
    <t>מגדלי תקשורת</t>
  </si>
  <si>
    <t>מגורים (כולל דיור מוגן)</t>
  </si>
  <si>
    <t>מלונאות</t>
  </si>
  <si>
    <t>משרדים</t>
  </si>
  <si>
    <t>קניון</t>
  </si>
  <si>
    <t>קרקע/זכויות מקרקעין</t>
  </si>
  <si>
    <t>בתכנון/בהיתרים</t>
  </si>
  <si>
    <t>בתכנון / בהיתרים</t>
  </si>
  <si>
    <t>שלבים התחלתיים</t>
  </si>
  <si>
    <t>בבנייה שלבים התחלתיים (עד 30% ביצוע) – לפי אומדן עלות השקעה כוללת צפויה</t>
  </si>
  <si>
    <t>שלבים מתקדמים</t>
  </si>
  <si>
    <t>בבנייה שלבים מתקדמים (עד 70% ביצוע) - לפי אומדן עלות השקעה כוללת צפויה</t>
  </si>
  <si>
    <t>בשלבי גמר</t>
  </si>
  <si>
    <t>בבנייה בשלבי גמר (מעל 70% ביצוע) - לפי אומדן עלות השקעה כוללת צפויה</t>
  </si>
  <si>
    <t>בשימוש</t>
  </si>
  <si>
    <t xml:space="preserve">בשימוש </t>
  </si>
  <si>
    <t>בשיפוץ</t>
  </si>
  <si>
    <t>בשיפוץ – שיפוץ מהותי שאומדן עלותו מהווה מעל ל-50% משווי הנכס.</t>
  </si>
  <si>
    <t>בהסבה/שינויי ייעוד</t>
  </si>
  <si>
    <t>בהסבה/שינוי ייעוד – אם מעל ל-50% משווי הנכס מוסב לשימוש אחר.</t>
  </si>
  <si>
    <t>בהרחבה</t>
  </si>
  <si>
    <t>שיטת החילוץ</t>
  </si>
  <si>
    <t>Residual</t>
  </si>
  <si>
    <t>שיטה השוואתית</t>
  </si>
  <si>
    <t>Comparison</t>
  </si>
  <si>
    <t>היוון תזרים</t>
  </si>
  <si>
    <t>Discounted Cash Flows</t>
  </si>
  <si>
    <t>שיטת ההכנסה</t>
  </si>
  <si>
    <t>Direct Capitalization</t>
  </si>
  <si>
    <t>משולב</t>
  </si>
  <si>
    <t>עלות מופחתת</t>
  </si>
  <si>
    <t>יומי</t>
  </si>
  <si>
    <t>תדירויות</t>
  </si>
  <si>
    <t>שבועי</t>
  </si>
  <si>
    <t>חודשי</t>
  </si>
  <si>
    <t>רבעוני</t>
  </si>
  <si>
    <t>חצי-שנתי</t>
  </si>
  <si>
    <t>שנתי</t>
  </si>
  <si>
    <t>No-delivery</t>
  </si>
  <si>
    <t>ריבית בנק ישראל</t>
  </si>
  <si>
    <t>ריבית פריים</t>
  </si>
  <si>
    <t>Libor</t>
  </si>
  <si>
    <t>€STR</t>
  </si>
  <si>
    <t>Eonia</t>
  </si>
  <si>
    <t>Euribor</t>
  </si>
  <si>
    <t>SOFR</t>
  </si>
  <si>
    <t>Sonia</t>
  </si>
  <si>
    <t>Telbor</t>
  </si>
  <si>
    <t>Tona</t>
  </si>
  <si>
    <t>Shekel Overnight Risk Free Rate</t>
  </si>
  <si>
    <t>קיים חוזה</t>
  </si>
  <si>
    <t>נספח התחשבנות בטחונות (CSA)</t>
  </si>
  <si>
    <t>לא קיים חוזה</t>
  </si>
  <si>
    <t>גורם אחר</t>
  </si>
  <si>
    <t>מדדי מניות</t>
  </si>
  <si>
    <t>ממונף</t>
  </si>
  <si>
    <t>מניות</t>
  </si>
  <si>
    <t>שווי שוק</t>
  </si>
  <si>
    <t>תנודתיות</t>
  </si>
  <si>
    <t>Emerging Markets</t>
  </si>
  <si>
    <r>
      <rPr>
        <strike/>
        <sz val="11"/>
        <color theme="1"/>
        <rFont val="Arial"/>
        <family val="2"/>
        <scheme val="minor"/>
      </rPr>
      <t>שווקים מתעוררים</t>
    </r>
    <r>
      <rPr>
        <sz val="11"/>
        <color theme="1"/>
        <rFont val="Arial"/>
        <family val="2"/>
        <scheme val="minor"/>
      </rPr>
      <t xml:space="preserve"> לפי הגדרת MSCI</t>
    </r>
  </si>
  <si>
    <t>Developed Markets</t>
  </si>
  <si>
    <t>Frontier Markets</t>
  </si>
  <si>
    <t>מדדים</t>
  </si>
  <si>
    <t>ריביות</t>
  </si>
  <si>
    <t>מט"ח/מט"ח</t>
  </si>
  <si>
    <t>Mega cap</t>
  </si>
  <si>
    <t>Large cap</t>
  </si>
  <si>
    <t>Mid cap</t>
  </si>
  <si>
    <t>Small cap</t>
  </si>
  <si>
    <t>מאפיין עיקרי מזומנים ושווי מזומנים</t>
  </si>
  <si>
    <t>בטחונות שוטפים</t>
  </si>
  <si>
    <t>פח"ק/פר"י</t>
  </si>
  <si>
    <t>פק"מ לתקופה של עד שלושה חודשים</t>
  </si>
  <si>
    <t>פקדון במט"ח עד שלושה חודשים</t>
  </si>
  <si>
    <t>פקדון צמוד למדד המחירים לצרכן עד שלושה חודשים</t>
  </si>
  <si>
    <t>פקדון צמוד מט"ח עד שלושה חודשים (פצ"מ)</t>
  </si>
  <si>
    <t>קופה קטנה</t>
  </si>
  <si>
    <t>צמוד למדד המחירים לצרכן בריבית קבועה</t>
  </si>
  <si>
    <t>מאפיין עיקרי איגרות חוב ממשלתיות</t>
  </si>
  <si>
    <t>צמוד למדד המחירים לצרכן בריבית משתנה</t>
  </si>
  <si>
    <t>לא צמוד למדד המחירים לצרכן ריבית קבועה</t>
  </si>
  <si>
    <t>לא צמוד למדד המחירים לצרכן ריבית משתנה</t>
  </si>
  <si>
    <t>צמוד מט"ח בריבית קבועה</t>
  </si>
  <si>
    <t>צמוד מט"ח בריבית משתנה</t>
  </si>
  <si>
    <t>מק"מ קצר משנים עשר חודשים</t>
  </si>
  <si>
    <t>נקוב במט"ח</t>
  </si>
  <si>
    <t>מאפיין עיקרי ניירות ערך מסחריים</t>
  </si>
  <si>
    <t>נקוב במט"ח בריבית קבועה</t>
  </si>
  <si>
    <t>לא צמוד למדד המחירים לצרכן</t>
  </si>
  <si>
    <t>מאפיין עיקרי איגרות חוב</t>
  </si>
  <si>
    <t>אג"ח להמרה לא צמוד למדד המחירים לצרכן</t>
  </si>
  <si>
    <t>אג"ח להמרה צמוד למדד המחירים לצרכן</t>
  </si>
  <si>
    <t>אג"ח להמרה צמוד למט"ח</t>
  </si>
  <si>
    <t>אג"ח להמרה נקוב במט"ח</t>
  </si>
  <si>
    <t>אג"ח להמרה צמוד למדד אחר</t>
  </si>
  <si>
    <t>אג"ח שנרכש בין 04/11/2008 ועד 31/03/2015 ונמדד לפי עלות מופחתת</t>
  </si>
  <si>
    <t>אג"ח שנרכש בין 04/11/2008 ועד 31/03/2015 ונמדד בעלות מופחתת</t>
  </si>
  <si>
    <t>מאפיין עיקרי מניות מבכ ויהש</t>
  </si>
  <si>
    <t>מניות בכורה</t>
  </si>
  <si>
    <t>יחידות השתתפות</t>
  </si>
  <si>
    <t>חברה בפירוק</t>
  </si>
  <si>
    <t>In liquidation/administration</t>
  </si>
  <si>
    <t>SPAC</t>
  </si>
  <si>
    <t>Special Puropse Acquistion Company/Blank Check Company</t>
  </si>
  <si>
    <t>TASE UP</t>
  </si>
  <si>
    <t>עוקב אחר מדדי מניות בישראל</t>
  </si>
  <si>
    <t>מאפיין עיקרי קרנות סל</t>
  </si>
  <si>
    <t>עוקב אחר מדדי מניות בחו"ל</t>
  </si>
  <si>
    <t>עוקב אחר מדדים אחרים בישראל</t>
  </si>
  <si>
    <t>עוקב אחר מדדים אחרים בחו"ל</t>
  </si>
  <si>
    <t>מכירה בחסר (שורט)</t>
  </si>
  <si>
    <t>אג"ח קונצרני</t>
  </si>
  <si>
    <t>מאפיין עיקרי קרנות נאמנות</t>
  </si>
  <si>
    <t>אג"ח ממשלתי</t>
  </si>
  <si>
    <t>מדד מניות</t>
  </si>
  <si>
    <t>מדד</t>
  </si>
  <si>
    <t>מדד אחר</t>
  </si>
  <si>
    <t>קרן סל</t>
  </si>
  <si>
    <t>סחורה</t>
  </si>
  <si>
    <t>קרן מובטחת</t>
  </si>
  <si>
    <t>מוצר מאוגח - שכבת חוב (Tranche) בדרוג AA- ומעלה</t>
  </si>
  <si>
    <t>מוצר מאוגח - שכבת חוב (Tranche) בדרוג BBB- ומעלה</t>
  </si>
  <si>
    <t>מוצר מאוגח - שכבת חוב (Tranche) בדרוג BB+ ומטה</t>
  </si>
  <si>
    <t>מוצר מאוגח - שכבת הון (Equity Tranche)</t>
  </si>
  <si>
    <t>חץ</t>
  </si>
  <si>
    <t>מירון בקרן פנסיה ותיקה</t>
  </si>
  <si>
    <t>ערד בקרן פנסיה ותיקה</t>
  </si>
  <si>
    <t>ערד בקרן פנסיה מקיפה חדשה</t>
  </si>
  <si>
    <t>פיקדון חשכ"ל</t>
  </si>
  <si>
    <t>החזקה באפיק השקעה מובטח תשואה</t>
  </si>
  <si>
    <t>התאמה לשווי ההוגן</t>
  </si>
  <si>
    <t>נכס או התחייבות בגין השלמת המדינה לתשואת היעד</t>
  </si>
  <si>
    <t>נש"ר צמוד למט"ח</t>
  </si>
  <si>
    <t>נש"ר נקוב במט"ח</t>
  </si>
  <si>
    <t>נש"ר צמוד למדד אחר</t>
  </si>
  <si>
    <t>אג"ח לא סחיר שנרכש בין 04/11/2008 ועד 31/03/2015 ונמדד לפי עלות מופחתת</t>
  </si>
  <si>
    <t>יחידות השתתפות אינשורטק</t>
  </si>
  <si>
    <t>יחידות השתתפות פינטק</t>
  </si>
  <si>
    <t>יחידות השתתפות תשתיות</t>
  </si>
  <si>
    <t>יחידות השתתפות אחרות</t>
  </si>
  <si>
    <t>מניות בכורה לא סחירות</t>
  </si>
  <si>
    <t>נש"ר</t>
  </si>
  <si>
    <t>PIPE</t>
  </si>
  <si>
    <t>Private Equity in Public Equity</t>
  </si>
  <si>
    <t>משאבים טבעיים</t>
  </si>
  <si>
    <t>קרן אנרגיה ותשתיות</t>
  </si>
  <si>
    <t>קרן השקעה אחרת</t>
  </si>
  <si>
    <t>ריבית</t>
  </si>
  <si>
    <t>חברה מוחזקת</t>
  </si>
  <si>
    <t>יחיד שאינו עמית/מבוטח</t>
  </si>
  <si>
    <t>נושא משרה/עובד</t>
  </si>
  <si>
    <t>סוכן</t>
  </si>
  <si>
    <t>תאגיד</t>
  </si>
  <si>
    <t>Unfunded Swap</t>
  </si>
  <si>
    <t>נוסף במסגרת עדכון הרשימה - שם גיליון</t>
  </si>
  <si>
    <t>Funded Swap</t>
  </si>
  <si>
    <t>Unfunded Forward</t>
  </si>
  <si>
    <t>Unfunded Interest Rate Swap</t>
  </si>
  <si>
    <t>Funded Interest Rate Swap</t>
  </si>
  <si>
    <t>Unfunded Total Return/Equity Swap</t>
  </si>
  <si>
    <t>Funded Total Return/Equity Swap</t>
  </si>
  <si>
    <t>Repo</t>
  </si>
  <si>
    <t>עסקאות REPO</t>
  </si>
  <si>
    <t>שכבת חוב (Tranche) בדרוג AA- ומעלה</t>
  </si>
  <si>
    <t>שכבת חוב (Tranche) בדרוג BBB- ומעלה</t>
  </si>
  <si>
    <t>שכבת חוב (Tranche) בדרוג BB+ ומטה</t>
  </si>
  <si>
    <t>שכבת הון (Equity Tranch)</t>
  </si>
  <si>
    <t>בטחונות לא שוטפים</t>
  </si>
  <si>
    <t>בטחונות לתקופה של מעל 3 חודשים</t>
  </si>
  <si>
    <t>נדל"ן מניב</t>
  </si>
  <si>
    <t>נדל"ן לא מניב</t>
  </si>
  <si>
    <t>התחייבות הממשלה בגין אי העלאת גיל הפרישה לנשים</t>
  </si>
  <si>
    <t>סיוע ממשלתי</t>
  </si>
  <si>
    <t>דיבידנד לקבל</t>
  </si>
  <si>
    <t>הכנסות עו"ש לקבל</t>
  </si>
  <si>
    <t>הפרשה למס</t>
  </si>
  <si>
    <t>התחייבות Forward</t>
  </si>
  <si>
    <t>זכאים בגין נדל"ן</t>
  </si>
  <si>
    <t>חייבים בגין מקדמות</t>
  </si>
  <si>
    <t>חייבים בגין עסקה עתידית</t>
  </si>
  <si>
    <t>חייבים בגין תקבולים</t>
  </si>
  <si>
    <t>חייבים בנאמנות</t>
  </si>
  <si>
    <t>חייבים והכנסות שכר דירה לקבל</t>
  </si>
  <si>
    <t>חייבים הלוואות</t>
  </si>
  <si>
    <t>חייבים העברות</t>
  </si>
  <si>
    <t>חייבים וזכאים בגין שיקוף</t>
  </si>
  <si>
    <t>חייבים וזכאים עמיתים</t>
  </si>
  <si>
    <t>חייבים זכאים במט"ח</t>
  </si>
  <si>
    <t>חייבים זכאים בש"ח</t>
  </si>
  <si>
    <t>חייבים/זכאים עמלת up front</t>
  </si>
  <si>
    <t>חלוקה בפועל מקרן השקעה</t>
  </si>
  <si>
    <t>יצירות אומנות</t>
  </si>
  <si>
    <t>מס במקור</t>
  </si>
  <si>
    <t>מעבר הפרשים</t>
  </si>
  <si>
    <t>מעבר מיזוגים</t>
  </si>
  <si>
    <t>מעבר נכסים</t>
  </si>
  <si>
    <t>מעבר פקדונות</t>
  </si>
  <si>
    <t>מקדמות מס</t>
  </si>
  <si>
    <t>עודפים</t>
  </si>
  <si>
    <t>פיגורים</t>
  </si>
  <si>
    <t>קיקר</t>
  </si>
  <si>
    <t>חברת בת</t>
  </si>
  <si>
    <t>חברה כלולה</t>
  </si>
  <si>
    <t>התחייבות להשקעה</t>
  </si>
  <si>
    <t>התחייבות להשקעה - צמיתה</t>
  </si>
  <si>
    <t>כאשר מועד המחויבות להשקעה הוא ללא תאריך ספציפי.</t>
  </si>
  <si>
    <t>התחייבות להשקעה - קרן בפירוק</t>
  </si>
  <si>
    <t>כאשר המחויבות להשקעה מסתיימת במועד פירוק הקרן.</t>
  </si>
  <si>
    <t>התחייבות להשקעה - קרן בהנזלה</t>
  </si>
  <si>
    <t>כאשר הקרן נמצאת בשלבי הנזלה (liquidation).</t>
  </si>
  <si>
    <t>שם גיליון</t>
  </si>
  <si>
    <t>שם סעיף</t>
  </si>
  <si>
    <t>מספר סעיף</t>
  </si>
  <si>
    <t>מידע שניתן לדווח רק לרשות</t>
  </si>
  <si>
    <t>ü</t>
  </si>
  <si>
    <t xml:space="preserve">שם נייר ערך </t>
  </si>
  <si>
    <t>סכום לקבל (במטבע הפעילות)</t>
  </si>
  <si>
    <t>שיעור מערך נקוב מונפק</t>
  </si>
  <si>
    <t xml:space="preserve">סוג מספר מזהה מנפיק </t>
  </si>
  <si>
    <t xml:space="preserve">דירוג נייר הערך/המנפיק </t>
  </si>
  <si>
    <t xml:space="preserve">תאריך אחרון בו נבחנה בפועל ירידת ערך </t>
  </si>
  <si>
    <t xml:space="preserve">דירוג הלוואה/המנפיק </t>
  </si>
  <si>
    <t xml:space="preserve">השיטה שבאמצעותה נקבע שווי הנכס </t>
  </si>
  <si>
    <t>גיליון</t>
  </si>
  <si>
    <t>סוג עדכון</t>
  </si>
  <si>
    <t>עדכון</t>
  </si>
  <si>
    <t>אפשרויות בחירה</t>
  </si>
  <si>
    <t>הוספת אפשרויות</t>
  </si>
  <si>
    <t>אסטרטגיית קרן השקעה: CLO Debt, CLO Equity, Long Biased Hedge Fund, Long/Short Hedge Fund, Macro Hedge Fund, Real Estate Sale and Leaseback.</t>
  </si>
  <si>
    <t>ריבית עוגן: Shekel Overnight Risk Free Rate.</t>
  </si>
  <si>
    <t>רשימת המדינות/פקטור נוסף: דנמרק, דרום אפריקה.</t>
  </si>
  <si>
    <t>מטבע והצמדה: נוספה האפשרות "נקוב במט"ח", ודויק הפירוט של אג"ח להמרה ונש"ר.</t>
  </si>
  <si>
    <t>סוגי מדדים: המונח הכללי "מדד" שונה ל-"מדד מניות", ונוספה האפשרות "מדד אחר".</t>
  </si>
  <si>
    <t>תיקוני טעות סופר</t>
  </si>
  <si>
    <t>C95, C100 (תוקן Euope ל-Europe), C889 (תוקן "ביון" ל-"בין").</t>
  </si>
  <si>
    <t>מחיקת רווחים ומעברי שורה</t>
  </si>
  <si>
    <t>B2, B146, B512, B647, C552:C557, C561, C588:C589, C648:C649, C895, C936, C1027:C1029.</t>
  </si>
  <si>
    <t>דיוק הפרדת כותרות עמודות שונות בפסיק</t>
  </si>
  <si>
    <t>B4, B182, B497.</t>
  </si>
  <si>
    <t>תיקונים קלים בשמות עמודות/גליונות</t>
  </si>
  <si>
    <t>A891, A963, B114, B132, B551, B693.</t>
  </si>
  <si>
    <t>"היי-טק"/"היי טק" שונה ל"הייטק", "שירותים" שונה ל"שרותים", "בלי ארה"ב" שונה ל"ללא ארה"ב". נמחקו המילים "לא סחיר" מהאפשרות "אג"ח לא סחיר שנרכש בין 04/11/2008 ועד 31/03/2015...".</t>
  </si>
  <si>
    <t>עדכון רשימה</t>
  </si>
  <si>
    <t>בוצעה האחדה של רשימת ענפי המסחר עם הרשימה כפי שמפרסמת הבורסה בת"א, וכן בוצעה האחדה של האפשרויות ברשימת "פקטור נוסף" עם רשימת ענפי מסחר ורשימת המדינות. (נמחקו אפשרויות הבחירה: אחסנה, כווית, קרנות סל.)</t>
  </si>
  <si>
    <t>עדכון כותרות</t>
  </si>
  <si>
    <t>הוסרו רווח מיותר בשם העמודה "שם נייר ערך".</t>
  </si>
  <si>
    <t>הוסרו רווח מיותר בשם העמודה "שווי הוגן (נטו באלפי ש"ח)".</t>
  </si>
  <si>
    <t>תוקן השם "שווי הוגן (באלפי ש"ח)" ולא בש"ח.</t>
  </si>
  <si>
    <t>הכותרת הכפולה "שער חליפין" דויקה ל-"שער חליפין (רגל 1)", "שער חליפין (רגל 2)". תוקנו הכותרות "שיעור מנכסי אפיק ההשקעה", "שיעור מסך נכסי ההשקעה" ברגל 2.</t>
  </si>
  <si>
    <t>סכום נכסים</t>
  </si>
  <si>
    <t>עודכנו כותרות השורות והעמודות בהתאמה לשמות הגליונות.</t>
  </si>
  <si>
    <t>סוג קובץ</t>
  </si>
  <si>
    <t>נכסי מבוטחים - חברת ביטוח</t>
  </si>
  <si>
    <t>in</t>
  </si>
  <si>
    <t>נכסי עמיתים - קופות גמל</t>
  </si>
  <si>
    <t>gm</t>
  </si>
  <si>
    <t>נכסי עמיתים - קרנות פנסיה</t>
  </si>
  <si>
    <t>pn</t>
  </si>
  <si>
    <t>נכסי אפיק השקעה מובטח תשואה</t>
  </si>
  <si>
    <t>ca</t>
  </si>
  <si>
    <t>נכסי נוסטרו - חברת ביטוח</t>
  </si>
  <si>
    <t>ni</t>
  </si>
  <si>
    <t>נכסי נוסטרו - חברה מנהלת</t>
  </si>
  <si>
    <t>nf</t>
  </si>
  <si>
    <t>יעוד הקובץ</t>
  </si>
  <si>
    <t>לממונה</t>
  </si>
  <si>
    <t>לציבור</t>
  </si>
  <si>
    <t>p</t>
  </si>
  <si>
    <t>רבעון</t>
  </si>
  <si>
    <t>01</t>
  </si>
  <si>
    <t>02</t>
  </si>
  <si>
    <t>03</t>
  </si>
  <si>
    <t>04</t>
  </si>
  <si>
    <t>שנה</t>
  </si>
  <si>
    <t>שם גוף מוסדי</t>
  </si>
  <si>
    <t>הפניקס חברה לביטוח בע"מ</t>
  </si>
  <si>
    <t>כלל חברה לביטוח בע"מ</t>
  </si>
  <si>
    <t>מגדל חברה לביטוח בע"מ</t>
  </si>
  <si>
    <t>מנורה מבטחים ביטוח בע"מ</t>
  </si>
  <si>
    <t>אשרא החברה הישראלית לביטוח סיכוני סחר חוץ בע"מ</t>
  </si>
  <si>
    <t>שומרה חברה לביטוח בע"מ</t>
  </si>
  <si>
    <t>כלל ביטוח אשראי בע"מ</t>
  </si>
  <si>
    <t>הכשרה חברה לביטוח בע"מ</t>
  </si>
  <si>
    <t>ענבל חברה לביטוח בע"מ</t>
  </si>
  <si>
    <t>איילון חברה לביטוח בע"מ</t>
  </si>
  <si>
    <t>ש. שלמה חברה לביטוח בע"מ</t>
  </si>
  <si>
    <t>קנט - קרן לביטוח נזקי טבע בחקלאות</t>
  </si>
  <si>
    <t>ביטוח חקלאי - אגודה שיתופית מרכזית בע"מ</t>
  </si>
  <si>
    <t>איי. די. איי. חברה לביטוח בע"מ</t>
  </si>
  <si>
    <t>איי אי ג'י ישראל חברה לביטוח בע"מ</t>
  </si>
  <si>
    <t>אי. אם. איי-עזר חברה לביטוח משכנתאות בע"מ</t>
  </si>
  <si>
    <t>שירביט חברה לביטוח בע"מ</t>
  </si>
  <si>
    <t>קרנית-קרן לפיצוי נפגעי  תאונות דרכים</t>
  </si>
  <si>
    <t>ב.ס.ס.ח. - החברה הישראלית לביטוח אשראי בע"מ</t>
  </si>
  <si>
    <t>התאגיד המנהל של המאגר לביטוח רכב חובה ("הפול") בע"מ</t>
  </si>
  <si>
    <t>הראל חברה לביטוח בע"מ</t>
  </si>
  <si>
    <t>ליברה חברה לביטוח בע"מ</t>
  </si>
  <si>
    <t>ווישור חברה לביטוח בע"מ</t>
  </si>
  <si>
    <t>דיויד שילד חברה לביטוח בע"מ</t>
  </si>
  <si>
    <t>אנקור חברה לביטוח בע"מ</t>
  </si>
  <si>
    <t>סקוריטס חברה לביטוח בע"מ</t>
  </si>
  <si>
    <t>עוצ"מ - אגודה שיתופית לניהול קופות גמל בע"מ</t>
  </si>
  <si>
    <t>החברה לניהול קרן השתלמות לאקדמאים במדעי החברה והרוח בע"מ</t>
  </si>
  <si>
    <t>מחוג - מינהל גמל לעובדי חברת חשמל לישראל בע"מ</t>
  </si>
  <si>
    <t>אנליסט קופות גמל בע"מ</t>
  </si>
  <si>
    <t>קרן החסכון לצבא הקבע - חברה לניהול קופות גמל בע"מ</t>
  </si>
  <si>
    <t>קרן הביטוח והפנסיה של פועלי בנין ועבודות ציבוריות אגודה שיתופית בע"מ</t>
  </si>
  <si>
    <t>לאומי קמ"פ בע"מ</t>
  </si>
  <si>
    <t>הגומל חברה לניהול קופות גמל  בע"מ</t>
  </si>
  <si>
    <t>מנורה מבטחים והסתדרות המהנדסים ניהול קופות גמל בע"מ</t>
  </si>
  <si>
    <t>החברה לניהול קרן השתלמות למשפטנים בע"מ</t>
  </si>
  <si>
    <t>החברה לניהול קרן השתלמות לביוכימאים  ומקרוביולוגים בע"מ</t>
  </si>
  <si>
    <t>החברה לניהול קרן השתלמות לשופטים בע"מ</t>
  </si>
  <si>
    <t>ק.ה.ר - קרן השתלמות לרוקחים בע"מ</t>
  </si>
  <si>
    <t>שובל - חברה לניהול קופת גמל מפעלית בע"מ</t>
  </si>
  <si>
    <t>ק.ל.ע. - חברה לניהול קרן השתלמות לעובדים סוציאליים בע"מ</t>
  </si>
  <si>
    <t>החברה לניהול קרן ההשתלמות לעובדי המדינה בע"מ</t>
  </si>
  <si>
    <t>רעות חברה לניהול קופות גמל בע"מ</t>
  </si>
  <si>
    <t>החברה המנהלת של רום קרן ההשתלמות לעובדי הרשויות המקומיות בע"מ</t>
  </si>
  <si>
    <t>יהב אחים ואחיות - חברה לניהול קופות גמל בע"מ</t>
  </si>
  <si>
    <t>יחד רופאים - חברה לניהול קופות גמל בע"מ</t>
  </si>
  <si>
    <t>יהב - פ.ר.ח. - חברה לניהול קופות גמל בע"מ</t>
  </si>
  <si>
    <t>החברה המנהלת של קרן השתלמות של עובדי חברת החשמל לישראל בע"מ</t>
  </si>
  <si>
    <t>עגור חברה לניהול קופות גמל וקרנות השתלמות בע"מ</t>
  </si>
  <si>
    <t>החברה המנהלת של מינהל קרן ההשתלמות לפקידים עובדי המנהל והשירותים בע"מ</t>
  </si>
  <si>
    <t>מחר - חברה לניהול קופות גמל בע"מ</t>
  </si>
  <si>
    <t>הנדסאים וטכנאים - חברה לניהול קופות גמל בע"מ</t>
  </si>
  <si>
    <t>מבטחים מוסד לביטוח סוציאלי של העובדים בע"מ</t>
  </si>
  <si>
    <t>קופת תגמולים של עובדי התעשיה האוירית לישראל בע"מ</t>
  </si>
  <si>
    <t>חברת הגמל לעובדי האוניברסיטה העברית בע"מ</t>
  </si>
  <si>
    <t>עמ"י - חברה לניהול קופות גמל ענפיות בע"מ</t>
  </si>
  <si>
    <t>קופת"ג של עובדי עירית חיפה</t>
  </si>
  <si>
    <t>תגמולים של עובדים בעירית ת"א-יפו א.ש. בע"מ</t>
  </si>
  <si>
    <t>עתודות - קרן פנסיה לשכירים ועצמאיים בע"מ</t>
  </si>
  <si>
    <t>החברה לניהול קופת התגמולים והפנסיה של עובדי הסוכנות היהודית לארץ ישראל בע"מ</t>
  </si>
  <si>
    <t>עוצ"מ חברה לניהול קופות גמל והשתלמות בע"מ</t>
  </si>
  <si>
    <t>קרן ביטוח ופנסיה לפועלים חקלאים ובלתי מקצועיים בישראל אגודה שיתופית בע"מ</t>
  </si>
  <si>
    <t>קרן מקפת מרכז לפנסיה ותגמולים אגודה שיתופית בע"מ</t>
  </si>
  <si>
    <t>קרן ביטוח הדדי לחברי הסתדרות עובדי המדינה בישראל בע"מ</t>
  </si>
  <si>
    <t>ארם גמולים - חברה לניהול קופות גמל בע''מ</t>
  </si>
  <si>
    <t>קו הבריאות חברה לניהול קופות גמל בע"מ</t>
  </si>
  <si>
    <t>חברת ב'ת למ'ד דל'ת בע"מ</t>
  </si>
  <si>
    <t>החברה לניהול קרן ההשתלמות להנדסאים וטכנאים בע"מ</t>
  </si>
  <si>
    <t>שיבולת - חברה לניהול קופות גמל בע"מ</t>
  </si>
  <si>
    <t>עו"ס - חברה לניהול קופות גמל בע"מ</t>
  </si>
  <si>
    <t>לעתיד חברה לניהול קרנות פנסיה בע"מ</t>
  </si>
  <si>
    <t>קופת תגמולים של עובדי אל על נתיבי אוויר לישראל בע"מ אגודה שיתופית</t>
  </si>
  <si>
    <t>מיטב גמל ופנסיה בע"מ</t>
  </si>
  <si>
    <t>גל -ניהול קופות גמל לעובדי הוראה בע"מ</t>
  </si>
  <si>
    <t xml:space="preserve">החברה לניהול קופות התגמולים והפיצויים של עובדי בנק לאומי בע"מ </t>
  </si>
  <si>
    <t>היהלום - א.ש. לבטוח הדדי של חברי בורסת היהלומים</t>
  </si>
  <si>
    <t>קרן הגמלאות של חברי אגד בע"מ</t>
  </si>
  <si>
    <t>גילעד גימלאות לעובדים דתיים בע"מ</t>
  </si>
  <si>
    <t>החברה המנהלת של קרן הגמלאות של חברי "דן" בע"מ</t>
  </si>
  <si>
    <t>קופת הפנסיה לעובדי הדסה בע"מ</t>
  </si>
  <si>
    <t>קרנות השתלמות למורים ולגננות - חברה מנהלת בע"מ</t>
  </si>
  <si>
    <t>קרנות השתלמות למורים תיכוניים, מורי סמינרים ומפקחים - חברה מנהלת בע"מ</t>
  </si>
  <si>
    <t xml:space="preserve">הפניקס פנסיה וגמל בע"מ </t>
  </si>
  <si>
    <t>אלטשולר שחם גמל ופנסיה בע"מ</t>
  </si>
  <si>
    <t>חברה לניהול קופות גמל של העובדים בעיריית תל - אביב יפו בע"מ</t>
  </si>
  <si>
    <t>ילין לפידות ניהול קופות גמל בע"מ</t>
  </si>
  <si>
    <t>אינפיניטי השתלמות, גמל ופנסיה בע"מ</t>
  </si>
  <si>
    <t>כלל פנסיה וגמל בע"מ</t>
  </si>
  <si>
    <t>מגדל מקפת קרנות פנסיה וקופות גמל בע"מ</t>
  </si>
  <si>
    <t>הראל פנסיה וגמל בע"מ</t>
  </si>
  <si>
    <t xml:space="preserve">סלייס גמל בע"מ </t>
  </si>
  <si>
    <t>מור גמל ופנסיה בע"מ</t>
  </si>
  <si>
    <t>מנורה מבטחים פנסיה וגמל בע"מ</t>
  </si>
  <si>
    <t>הפניקס חח"י קופה מרכזית לקצבה בע"מ</t>
  </si>
  <si>
    <t>גלובלנט ניהול קופות גמל בע"מ</t>
  </si>
  <si>
    <t>אקטיון בע"מ</t>
  </si>
  <si>
    <t>מדינת ישראל</t>
  </si>
  <si>
    <t>מלווה קצר מועד 1016</t>
  </si>
  <si>
    <t>IL0082610184</t>
  </si>
  <si>
    <t>RF</t>
  </si>
  <si>
    <t>0.750</t>
  </si>
  <si>
    <t>07/10/2026</t>
  </si>
  <si>
    <t>מלווה קצר מועד 1116</t>
  </si>
  <si>
    <t>IL0082611174</t>
  </si>
  <si>
    <t>0.342</t>
  </si>
  <si>
    <t>04/11/2026</t>
  </si>
  <si>
    <t>מלווה קצר מועד 916</t>
  </si>
  <si>
    <t>IL0082609111</t>
  </si>
  <si>
    <t>0.170</t>
  </si>
  <si>
    <t>02/09/2026</t>
  </si>
  <si>
    <t>ממשל צמודה 1131</t>
  </si>
  <si>
    <t>IL0011722209</t>
  </si>
  <si>
    <t>5.401</t>
  </si>
  <si>
    <t>30/11/2031</t>
  </si>
  <si>
    <t>ממשל צמודה0431</t>
  </si>
  <si>
    <t>IL0012207226</t>
  </si>
  <si>
    <t>4.639</t>
  </si>
  <si>
    <t>30/04/2031</t>
  </si>
  <si>
    <t>ממשל שיקלית 0928</t>
  </si>
  <si>
    <t>IL0011508798</t>
  </si>
  <si>
    <t>2.177</t>
  </si>
  <si>
    <t>28/09/2028</t>
  </si>
  <si>
    <t>ממשל שקלית 0335</t>
  </si>
  <si>
    <t>IL0012023326</t>
  </si>
  <si>
    <t>7.499</t>
  </si>
  <si>
    <t>30/03/2035</t>
  </si>
  <si>
    <t>ממשל שקלית 0347</t>
  </si>
  <si>
    <t>IL0011401937</t>
  </si>
  <si>
    <t>14.459</t>
  </si>
  <si>
    <t>31/03/2047</t>
  </si>
  <si>
    <t>ממשלתי שקלית 0142</t>
  </si>
  <si>
    <t>IL0011254005</t>
  </si>
  <si>
    <t>11.060</t>
  </si>
  <si>
    <t>31/01/2042</t>
  </si>
  <si>
    <t>ממשלתית צמודה 0.5% 0529</t>
  </si>
  <si>
    <t>IL0011570236</t>
  </si>
  <si>
    <t>2.900</t>
  </si>
  <si>
    <t>31/05/2029</t>
  </si>
  <si>
    <t>ממשלתית צמודה 1.10% 1028</t>
  </si>
  <si>
    <t>IL0011973265</t>
  </si>
  <si>
    <t>2.301</t>
  </si>
  <si>
    <t>31/10/2028</t>
  </si>
  <si>
    <t>ממשלתית צמודה 1.6% 1033</t>
  </si>
  <si>
    <t>IL0012043795</t>
  </si>
  <si>
    <t>6.905</t>
  </si>
  <si>
    <t>31/10/2033</t>
  </si>
  <si>
    <t>ממשלתית שקלית 0537</t>
  </si>
  <si>
    <t>IL0011661803</t>
  </si>
  <si>
    <t>10.022</t>
  </si>
  <si>
    <t>31/05/2037</t>
  </si>
  <si>
    <t>ממשלתית שקלית 1.3% 04/32</t>
  </si>
  <si>
    <t>IL0011806606</t>
  </si>
  <si>
    <t>5.629</t>
  </si>
  <si>
    <t>30/04/2032</t>
  </si>
  <si>
    <t>ISRAEL 5 01/13/36</t>
  </si>
  <si>
    <t>US46515CJZ86</t>
  </si>
  <si>
    <t>Baa1</t>
  </si>
  <si>
    <t>7.489</t>
  </si>
  <si>
    <t>13/01/2036</t>
  </si>
  <si>
    <t>ISRAEL 5 1/2 03/12/34</t>
  </si>
  <si>
    <t>US46514BRL35</t>
  </si>
  <si>
    <t>6.287</t>
  </si>
  <si>
    <t>12/03/2034</t>
  </si>
  <si>
    <t>US GOV</t>
  </si>
  <si>
    <t>T 3 7/8 08/15/34</t>
  </si>
  <si>
    <t>US91282CLF67</t>
  </si>
  <si>
    <t>Aa1</t>
  </si>
  <si>
    <t>6.920</t>
  </si>
  <si>
    <t>15/08/2034</t>
  </si>
  <si>
    <t>T 4 3/8 05/15/36</t>
  </si>
  <si>
    <t>US91282CQQ77</t>
  </si>
  <si>
    <t>8.071</t>
  </si>
  <si>
    <t>15/05/2036</t>
  </si>
  <si>
    <t>T 4 5/8 02/15/35</t>
  </si>
  <si>
    <t>US91282CMM00</t>
  </si>
  <si>
    <t>7.101</t>
  </si>
  <si>
    <t>15/02/2035</t>
  </si>
  <si>
    <t>ממשל צמודה 0527</t>
  </si>
  <si>
    <t>IL0011408478</t>
  </si>
  <si>
    <t>0.912</t>
  </si>
  <si>
    <t>31/05/2027</t>
  </si>
  <si>
    <t>ממשל שקלית 0327</t>
  </si>
  <si>
    <t>IL0011393449</t>
  </si>
  <si>
    <t>0.745</t>
  </si>
  <si>
    <t>31/03/2027</t>
  </si>
  <si>
    <t>ממשלתית שקלית 1.00% 03/30</t>
  </si>
  <si>
    <t>IL0011609851</t>
  </si>
  <si>
    <t>3.686</t>
  </si>
  <si>
    <t>31/03/2030</t>
  </si>
  <si>
    <t>T 3 3/4 05/31/30</t>
  </si>
  <si>
    <t>US91282CHF14</t>
  </si>
  <si>
    <t>3.664</t>
  </si>
  <si>
    <t>31/05/2030</t>
  </si>
  <si>
    <t>ממשלתי שקלי  1026</t>
  </si>
  <si>
    <t>IL0010994569</t>
  </si>
  <si>
    <t>0.329</t>
  </si>
  <si>
    <t>30/10/2026</t>
  </si>
  <si>
    <t>מקמ       1216</t>
  </si>
  <si>
    <t>IL0082612164</t>
  </si>
  <si>
    <t>0.419</t>
  </si>
  <si>
    <t>02/12/2026</t>
  </si>
  <si>
    <t>מקמ       417</t>
  </si>
  <si>
    <t>IL0082704151</t>
  </si>
  <si>
    <t>0.764</t>
  </si>
  <si>
    <t>07/04/2027</t>
  </si>
  <si>
    <t>B 06/10/2027</t>
  </si>
  <si>
    <t>US912797VF19</t>
  </si>
  <si>
    <t>0.944</t>
  </si>
  <si>
    <t>10/06/2027</t>
  </si>
  <si>
    <t>מקמ       816</t>
  </si>
  <si>
    <t>IL0082608121</t>
  </si>
  <si>
    <t>0.093</t>
  </si>
  <si>
    <t>06/08/2026</t>
  </si>
  <si>
    <t>איי.די.איי. הנפקות (2010) בע"מ</t>
  </si>
  <si>
    <t>514486042</t>
  </si>
  <si>
    <t>איידיאיי הנ הת ז</t>
  </si>
  <si>
    <t>IL0012293507</t>
  </si>
  <si>
    <t>5.369</t>
  </si>
  <si>
    <t>22/09/2035</t>
  </si>
  <si>
    <t>איירפורט סיטי בע"מ</t>
  </si>
  <si>
    <t>511659401</t>
  </si>
  <si>
    <t>איירפורט אגח ה</t>
  </si>
  <si>
    <t>IL0011334872</t>
  </si>
  <si>
    <t>AA</t>
  </si>
  <si>
    <t>1.630</t>
  </si>
  <si>
    <t>28/02/2029</t>
  </si>
  <si>
    <t>אלוני-חץ נכסים והשקעות בע"מ</t>
  </si>
  <si>
    <t>520038506</t>
  </si>
  <si>
    <t>אלוני חץ אגח טו</t>
  </si>
  <si>
    <t>IL0011894149</t>
  </si>
  <si>
    <t>AA-</t>
  </si>
  <si>
    <t>5.634</t>
  </si>
  <si>
    <t>27/02/2037</t>
  </si>
  <si>
    <t>אלוני חץ אגח יב</t>
  </si>
  <si>
    <t>IL0039004952</t>
  </si>
  <si>
    <t>2.795</t>
  </si>
  <si>
    <t>28/02/2031</t>
  </si>
  <si>
    <t>אלקטרה בע"מ</t>
  </si>
  <si>
    <t>אלקטרה אגח ה</t>
  </si>
  <si>
    <t>IL0073902228</t>
  </si>
  <si>
    <t>2.349</t>
  </si>
  <si>
    <t>10/01/2031</t>
  </si>
  <si>
    <t>אמות השקעות בע"מ</t>
  </si>
  <si>
    <t>520026683</t>
  </si>
  <si>
    <t>אמות אגח ד</t>
  </si>
  <si>
    <t>IL0011331498</t>
  </si>
  <si>
    <t>1.488</t>
  </si>
  <si>
    <t>02/07/2028</t>
  </si>
  <si>
    <t>אנלייט אנרגיה מתחדשת בע"מ</t>
  </si>
  <si>
    <t>520041146</t>
  </si>
  <si>
    <t>אנלייט אנר אגח ו</t>
  </si>
  <si>
    <t>IL0072001733</t>
  </si>
  <si>
    <t>A</t>
  </si>
  <si>
    <t>0.167</t>
  </si>
  <si>
    <t>01/09/2026</t>
  </si>
  <si>
    <t>ביג מרכזי קניות (2004) בע"מ</t>
  </si>
  <si>
    <t>513623314</t>
  </si>
  <si>
    <t>ביג אגח כ</t>
  </si>
  <si>
    <t>IL0011861882</t>
  </si>
  <si>
    <t>4.436</t>
  </si>
  <si>
    <t>01/05/2033</t>
  </si>
  <si>
    <t>פז בית זיקוק לנפט-אשדוד בע"מ</t>
  </si>
  <si>
    <t>513775163</t>
  </si>
  <si>
    <t>בית זיקוק אשדוד אגח 2</t>
  </si>
  <si>
    <t>IL0011994881</t>
  </si>
  <si>
    <t>2.216</t>
  </si>
  <si>
    <t>30/04/2029</t>
  </si>
  <si>
    <t>חברת גב-ים לקרקעות בע"מ</t>
  </si>
  <si>
    <t>520001736</t>
  </si>
  <si>
    <t>גב ים אגח י</t>
  </si>
  <si>
    <t>IL0075902846</t>
  </si>
  <si>
    <t>4.165</t>
  </si>
  <si>
    <t>01/07/2035</t>
  </si>
  <si>
    <t>ג'י סיטי בע"מ</t>
  </si>
  <si>
    <t>520033234</t>
  </si>
  <si>
    <t>ג'י סיטי אגח יב</t>
  </si>
  <si>
    <t>IL0012606039</t>
  </si>
  <si>
    <t>A-</t>
  </si>
  <si>
    <t>0.985</t>
  </si>
  <si>
    <t>30/06/2027</t>
  </si>
  <si>
    <t>דיסקונט מנפיקים בע"מ</t>
  </si>
  <si>
    <t>520029935</t>
  </si>
  <si>
    <t>דיסק מנ אגח טו</t>
  </si>
  <si>
    <t>IL0074803045</t>
  </si>
  <si>
    <t>3.043</t>
  </si>
  <si>
    <t>15/08/2032</t>
  </si>
  <si>
    <t>דיסק מנ אגח טז</t>
  </si>
  <si>
    <t>IL0012031576</t>
  </si>
  <si>
    <t>4.485</t>
  </si>
  <si>
    <t>20/03/2035</t>
  </si>
  <si>
    <t>דיסק מנ אגח יז</t>
  </si>
  <si>
    <t>IL0012159534</t>
  </si>
  <si>
    <t>4.425</t>
  </si>
  <si>
    <t>דיסקונט אגח יד</t>
  </si>
  <si>
    <t>IL0074801635</t>
  </si>
  <si>
    <t>2.310</t>
  </si>
  <si>
    <t>05/12/2030</t>
  </si>
  <si>
    <t>דיסקונט מנ נד ט</t>
  </si>
  <si>
    <t>IL0011912461</t>
  </si>
  <si>
    <t>2.326</t>
  </si>
  <si>
    <t>30/11/2028</t>
  </si>
  <si>
    <t>דיסקונט מנ נד יט</t>
  </si>
  <si>
    <t>IL0012344268</t>
  </si>
  <si>
    <t>5.234</t>
  </si>
  <si>
    <t>04/02/2032</t>
  </si>
  <si>
    <t>הראל השקעות בביטוח ושרותים פיננסים בע"מ</t>
  </si>
  <si>
    <t>520033986</t>
  </si>
  <si>
    <t>הראל השקעות אגח א</t>
  </si>
  <si>
    <t>IL0058501102</t>
  </si>
  <si>
    <t>Aa2</t>
  </si>
  <si>
    <t>4.590</t>
  </si>
  <si>
    <t>31/12/2035</t>
  </si>
  <si>
    <t>חברת החשמל לישראל בע"מ</t>
  </si>
  <si>
    <t>520000472</t>
  </si>
  <si>
    <t>חשמל אגח 27</t>
  </si>
  <si>
    <t>IL0060002107</t>
  </si>
  <si>
    <t>1.879</t>
  </si>
  <si>
    <t>12/04/2029</t>
  </si>
  <si>
    <t>חשמל אגח 33</t>
  </si>
  <si>
    <t>IL0060003923</t>
  </si>
  <si>
    <t>9.339</t>
  </si>
  <si>
    <t>30/05/2036</t>
  </si>
  <si>
    <t>חשמל אגח 34</t>
  </si>
  <si>
    <t>IL0011967812</t>
  </si>
  <si>
    <t>6.335</t>
  </si>
  <si>
    <t>12/06/2033</t>
  </si>
  <si>
    <t>יוניברסל מוטורס  ישראל בע"מ</t>
  </si>
  <si>
    <t>511809071</t>
  </si>
  <si>
    <t>יוניברסל אגח ד</t>
  </si>
  <si>
    <t>IL0011722530</t>
  </si>
  <si>
    <t>1.322</t>
  </si>
  <si>
    <t>11/02/2029</t>
  </si>
  <si>
    <t>520024647</t>
  </si>
  <si>
    <t>כלל הון אגח טו</t>
  </si>
  <si>
    <t>IL0012303090</t>
  </si>
  <si>
    <t>8.150</t>
  </si>
  <si>
    <t>31/10/2036</t>
  </si>
  <si>
    <t>520018078</t>
  </si>
  <si>
    <t>לאומי אגח 184</t>
  </si>
  <si>
    <t>IL0060406043</t>
  </si>
  <si>
    <t>2.014</t>
  </si>
  <si>
    <t>05/05/2030</t>
  </si>
  <si>
    <t>לאומי אגח 186</t>
  </si>
  <si>
    <t>IL0012018391</t>
  </si>
  <si>
    <t>3.727</t>
  </si>
  <si>
    <t>30/11/2033</t>
  </si>
  <si>
    <t>לאומי אגח סד 183</t>
  </si>
  <si>
    <t>IL0060405474</t>
  </si>
  <si>
    <t>3.396</t>
  </si>
  <si>
    <t>25/11/2029</t>
  </si>
  <si>
    <t>לאומי אגח סד' 187</t>
  </si>
  <si>
    <t>IL0012286592</t>
  </si>
  <si>
    <t>Aaa</t>
  </si>
  <si>
    <t>5.199</t>
  </si>
  <si>
    <t>01/05/2034</t>
  </si>
  <si>
    <t>לאומי אגח סד' 188</t>
  </si>
  <si>
    <t>IL0012286675</t>
  </si>
  <si>
    <t>5.982</t>
  </si>
  <si>
    <t>01/08/2036</t>
  </si>
  <si>
    <t>לאומי התח נדח' סד' 405</t>
  </si>
  <si>
    <t>IL0060406209</t>
  </si>
  <si>
    <t>1.722</t>
  </si>
  <si>
    <t>27/03/2028</t>
  </si>
  <si>
    <t>לאומי התח נדח' סד' 406</t>
  </si>
  <si>
    <t>IL0012164237</t>
  </si>
  <si>
    <t>4.376</t>
  </si>
  <si>
    <t>28/02/2036</t>
  </si>
  <si>
    <t>לאומי התח נדח סד 407</t>
  </si>
  <si>
    <t>IL0012381955</t>
  </si>
  <si>
    <t>5.120</t>
  </si>
  <si>
    <t>31/03/2032</t>
  </si>
  <si>
    <t>מבנה נדל"ן (כ.ד)  בע"מ</t>
  </si>
  <si>
    <t>520024126</t>
  </si>
  <si>
    <t>מבנה אגח כה</t>
  </si>
  <si>
    <t>IL0022606367</t>
  </si>
  <si>
    <t>4.460</t>
  </si>
  <si>
    <t>30/09/2033</t>
  </si>
  <si>
    <t>מבני תעש אגח כג</t>
  </si>
  <si>
    <t>IL0022605450</t>
  </si>
  <si>
    <t>0.247</t>
  </si>
  <si>
    <t>30/09/2026</t>
  </si>
  <si>
    <t>מבני תעשיה אגח יז</t>
  </si>
  <si>
    <t>IL0022604461</t>
  </si>
  <si>
    <t>1.468</t>
  </si>
  <si>
    <t>30/06/2028</t>
  </si>
  <si>
    <t>מגדל ביטוח גיוס הון בע"מ</t>
  </si>
  <si>
    <t>513230029</t>
  </si>
  <si>
    <t>מגדל ביטוח הון אגח יד</t>
  </si>
  <si>
    <t>IL0012075219</t>
  </si>
  <si>
    <t>6.233</t>
  </si>
  <si>
    <t>01/01/2034</t>
  </si>
  <si>
    <t>מגדל הון  יט ש</t>
  </si>
  <si>
    <t>IL0012395401</t>
  </si>
  <si>
    <t>8.574</t>
  </si>
  <si>
    <t>30/06/2037</t>
  </si>
  <si>
    <t>מגדל הון אגח יג 31/12/2032</t>
  </si>
  <si>
    <t>IL0012075136</t>
  </si>
  <si>
    <t>5.536</t>
  </si>
  <si>
    <t>31/12/2032</t>
  </si>
  <si>
    <t>מגדל הון אגח יז</t>
  </si>
  <si>
    <t>IL0012331133</t>
  </si>
  <si>
    <t>6.771</t>
  </si>
  <si>
    <t>30/06/2042</t>
  </si>
  <si>
    <t>מגדל הון אגח יח</t>
  </si>
  <si>
    <t>IL0012331398</t>
  </si>
  <si>
    <t>7.455</t>
  </si>
  <si>
    <t>30/06/2043</t>
  </si>
  <si>
    <t>מגה אור החזקות בע"מ</t>
  </si>
  <si>
    <t>513257873</t>
  </si>
  <si>
    <t>מגה אור אגח ז</t>
  </si>
  <si>
    <t>IL0011416968</t>
  </si>
  <si>
    <t>0.651</t>
  </si>
  <si>
    <t>30/08/2027</t>
  </si>
  <si>
    <t>מזרחי טפחות חברה להנפקות בע"מ</t>
  </si>
  <si>
    <t>520032046</t>
  </si>
  <si>
    <t>מז טפ הנ אגח 62</t>
  </si>
  <si>
    <t>IL0023104982</t>
  </si>
  <si>
    <t>2.306</t>
  </si>
  <si>
    <t>22/10/2028</t>
  </si>
  <si>
    <t>מז טפ הנ אגח 63</t>
  </si>
  <si>
    <t>IL0023105484</t>
  </si>
  <si>
    <t>2.658</t>
  </si>
  <si>
    <t>13/04/2031</t>
  </si>
  <si>
    <t>מז טפ הנ אגח 67</t>
  </si>
  <si>
    <t>IL0011968075</t>
  </si>
  <si>
    <t>3.786</t>
  </si>
  <si>
    <t>מז טפ הנ אגח 68</t>
  </si>
  <si>
    <t>IL0012021429</t>
  </si>
  <si>
    <t>3.776</t>
  </si>
  <si>
    <t>25/12/2033</t>
  </si>
  <si>
    <t>מז טפ הנ אגח 70</t>
  </si>
  <si>
    <t>IL0012138835</t>
  </si>
  <si>
    <t>4.968</t>
  </si>
  <si>
    <t>28/11/2036</t>
  </si>
  <si>
    <t>מז טפ הנפק 52</t>
  </si>
  <si>
    <t>IL0023103810</t>
  </si>
  <si>
    <t>3.987</t>
  </si>
  <si>
    <t>01/07/2030</t>
  </si>
  <si>
    <t>מזרחי טפ הנפק התח 73</t>
  </si>
  <si>
    <t>IL0012430968</t>
  </si>
  <si>
    <t>5.131</t>
  </si>
  <si>
    <t>08/12/2031</t>
  </si>
  <si>
    <t>מזרחי טפחות הנ אגח 72</t>
  </si>
  <si>
    <t>IL0012430885</t>
  </si>
  <si>
    <t>3.700</t>
  </si>
  <si>
    <t>08/06/2033</t>
  </si>
  <si>
    <t>מזרחי טפחות הנפק אגח 64</t>
  </si>
  <si>
    <t>IL0023105559</t>
  </si>
  <si>
    <t>2.737</t>
  </si>
  <si>
    <t xml:space="preserve">מימון ישיר מקבוצת ישיר 2006 בע"מ </t>
  </si>
  <si>
    <t>513893123</t>
  </si>
  <si>
    <t>מימון ישיר אגח ו</t>
  </si>
  <si>
    <t>IL0011916595</t>
  </si>
  <si>
    <t>0.491</t>
  </si>
  <si>
    <t>מליסרון בע"מ</t>
  </si>
  <si>
    <t>520037789</t>
  </si>
  <si>
    <t>מליסרון  אגח יח</t>
  </si>
  <si>
    <t>IL0032303724</t>
  </si>
  <si>
    <t>1.958</t>
  </si>
  <si>
    <t>מליסרון  אגח כא</t>
  </si>
  <si>
    <t>IL0011946386</t>
  </si>
  <si>
    <t>5.010</t>
  </si>
  <si>
    <t>01/01/2037</t>
  </si>
  <si>
    <t>מליסרון אגח יז</t>
  </si>
  <si>
    <t>IL0032302734</t>
  </si>
  <si>
    <t>2.890</t>
  </si>
  <si>
    <t>01/01/2032</t>
  </si>
  <si>
    <t>מליסרון אגח כ</t>
  </si>
  <si>
    <t>IL0032304227</t>
  </si>
  <si>
    <t>3.808</t>
  </si>
  <si>
    <t>מליסרון אגח כב</t>
  </si>
  <si>
    <t>IL0012332388</t>
  </si>
  <si>
    <t>7.021</t>
  </si>
  <si>
    <t>10/07/2040</t>
  </si>
  <si>
    <t>מנורה מבטחים גיוס הון בע"מ</t>
  </si>
  <si>
    <t>513937714</t>
  </si>
  <si>
    <t>מנורה הון התח סד' י</t>
  </si>
  <si>
    <t>IL0012290040</t>
  </si>
  <si>
    <t>7.605</t>
  </si>
  <si>
    <t>30/11/2035</t>
  </si>
  <si>
    <t>קבוצת עזריאלי בע"מ (לשעבר קנית מימון)</t>
  </si>
  <si>
    <t>510960719</t>
  </si>
  <si>
    <t>עזריאלי אגח ד</t>
  </si>
  <si>
    <t>IL0011386500</t>
  </si>
  <si>
    <t>2.215</t>
  </si>
  <si>
    <t>05/07/2030</t>
  </si>
  <si>
    <t>בנק הפועלים בע"מ</t>
  </si>
  <si>
    <t>520000118</t>
  </si>
  <si>
    <t>פועלים אגח 200</t>
  </si>
  <si>
    <t>IL0066204962</t>
  </si>
  <si>
    <t>2.877</t>
  </si>
  <si>
    <t>09/12/2031</t>
  </si>
  <si>
    <t>פועלים אגח 202</t>
  </si>
  <si>
    <t>IL0011998502</t>
  </si>
  <si>
    <t>1.320</t>
  </si>
  <si>
    <t>30/04/2028</t>
  </si>
  <si>
    <t>פועלים אגח 203</t>
  </si>
  <si>
    <t>IL0011998684</t>
  </si>
  <si>
    <t>2.347</t>
  </si>
  <si>
    <t>02/12/2030</t>
  </si>
  <si>
    <t>פועלים אגח 204</t>
  </si>
  <si>
    <t>IL0012274531</t>
  </si>
  <si>
    <t>4.271</t>
  </si>
  <si>
    <t>21/08/2035</t>
  </si>
  <si>
    <t>פועלים התח נד יב</t>
  </si>
  <si>
    <t>IL0012141219</t>
  </si>
  <si>
    <t>5.775</t>
  </si>
  <si>
    <t>28/11/2032</t>
  </si>
  <si>
    <t>פועלים התחייבות נדחים ה'</t>
  </si>
  <si>
    <t>IL0066204624</t>
  </si>
  <si>
    <t>0.126</t>
  </si>
  <si>
    <t>17/08/2026</t>
  </si>
  <si>
    <t>פז קמעונאות ואנרגיה בע"מ</t>
  </si>
  <si>
    <t>510216054</t>
  </si>
  <si>
    <t>פז נפט  ו</t>
  </si>
  <si>
    <t>IL0011395428</t>
  </si>
  <si>
    <t>1.394</t>
  </si>
  <si>
    <t>הפניקס גיוסי הון (2009) בע"מ</t>
  </si>
  <si>
    <t>514290345</t>
  </si>
  <si>
    <t>פניקס הון אגח טו</t>
  </si>
  <si>
    <t>IL0012019530</t>
  </si>
  <si>
    <t>3.675</t>
  </si>
  <si>
    <t>30/06/2030</t>
  </si>
  <si>
    <t>ריט 1 בע"מ</t>
  </si>
  <si>
    <t>513821488</t>
  </si>
  <si>
    <t>ריט 1     ח</t>
  </si>
  <si>
    <t>IL0012240961</t>
  </si>
  <si>
    <t>7.599</t>
  </si>
  <si>
    <t>20/09/2038</t>
  </si>
  <si>
    <t>שופר-סל בע"מ</t>
  </si>
  <si>
    <t>520022732</t>
  </si>
  <si>
    <t>שופרסל אגח ו</t>
  </si>
  <si>
    <t>IL0077702178</t>
  </si>
  <si>
    <t>1.228</t>
  </si>
  <si>
    <t>08/10/2028</t>
  </si>
  <si>
    <t>שיכון ובינוי אנרגיה בע"מ</t>
  </si>
  <si>
    <t>510459928</t>
  </si>
  <si>
    <t>שיכון ובינוי אנרגיה אגח א'</t>
  </si>
  <si>
    <t>IL0011985715</t>
  </si>
  <si>
    <t>A3</t>
  </si>
  <si>
    <t>3.940</t>
  </si>
  <si>
    <t>30/06/2034</t>
  </si>
  <si>
    <t>ש.שלמה החזקות בע"מ</t>
  </si>
  <si>
    <t>520034372</t>
  </si>
  <si>
    <t>שלמה החז אגח יט</t>
  </si>
  <si>
    <t>IL0011927311</t>
  </si>
  <si>
    <t>2.647</t>
  </si>
  <si>
    <t>21/12/2031</t>
  </si>
  <si>
    <t>שלמה החז אגח כ</t>
  </si>
  <si>
    <t>IL0011927493</t>
  </si>
  <si>
    <t>2.733</t>
  </si>
  <si>
    <t>תומר תמלוגי אנרגיה (2012)  בע"מ</t>
  </si>
  <si>
    <t>514837111</t>
  </si>
  <si>
    <t>תומר אנרגיה אגח א</t>
  </si>
  <si>
    <t>IL0011474793</t>
  </si>
  <si>
    <t>Aa3</t>
  </si>
  <si>
    <t>1.643</t>
  </si>
  <si>
    <t>30/08/2028</t>
  </si>
  <si>
    <t>תמר פטרוליום בעמ</t>
  </si>
  <si>
    <t>515334662</t>
  </si>
  <si>
    <t>תמר פטרוליום אגח א</t>
  </si>
  <si>
    <t>IL0011413320</t>
  </si>
  <si>
    <t>1.771</t>
  </si>
  <si>
    <t>HAPOAL 3.255 01/21/32</t>
  </si>
  <si>
    <t>IL0066204707</t>
  </si>
  <si>
    <t>0.545</t>
  </si>
  <si>
    <t>21/01/2032</t>
  </si>
  <si>
    <t>איירפורט אגח י</t>
  </si>
  <si>
    <t>IL0011959819</t>
  </si>
  <si>
    <t>1.750</t>
  </si>
  <si>
    <t>אלביט מערכות בע"מ</t>
  </si>
  <si>
    <t>520043027</t>
  </si>
  <si>
    <t>אלביט מערכות ב' 1.08%</t>
  </si>
  <si>
    <t>IL0011782351</t>
  </si>
  <si>
    <t>1.961</t>
  </si>
  <si>
    <t>01/07/2029</t>
  </si>
  <si>
    <t>אלוני חץ  אגח ט</t>
  </si>
  <si>
    <t>IL0039003541</t>
  </si>
  <si>
    <t>0.660</t>
  </si>
  <si>
    <t>28/02/2027</t>
  </si>
  <si>
    <t>גב ים אגח ח</t>
  </si>
  <si>
    <t>IL0075901517</t>
  </si>
  <si>
    <t>4.138</t>
  </si>
  <si>
    <t>הראל ביטוח מימון והנפקות בע"מ</t>
  </si>
  <si>
    <t>513834200</t>
  </si>
  <si>
    <t>הראל הנפקות אגח יט</t>
  </si>
  <si>
    <t>IL0011927725</t>
  </si>
  <si>
    <t>3.287</t>
  </si>
  <si>
    <t>31/12/2029</t>
  </si>
  <si>
    <t>חשמל אגח 31</t>
  </si>
  <si>
    <t>IL0060002859</t>
  </si>
  <si>
    <t>4.236</t>
  </si>
  <si>
    <t>19/09/2031</t>
  </si>
  <si>
    <t>לאומי אגח 182</t>
  </si>
  <si>
    <t>IL0060405391</t>
  </si>
  <si>
    <t>1.399</t>
  </si>
  <si>
    <t>25/11/2027</t>
  </si>
  <si>
    <t>מנורה הון התח 5</t>
  </si>
  <si>
    <t>IL0011434110</t>
  </si>
  <si>
    <t>2.876</t>
  </si>
  <si>
    <t>חברת נמלי ישראל - פיתוח נכסים בע"מ</t>
  </si>
  <si>
    <t>513569780</t>
  </si>
  <si>
    <t>נמלי ישראל אג ב</t>
  </si>
  <si>
    <t>IL0011455727</t>
  </si>
  <si>
    <t>3.391</t>
  </si>
  <si>
    <t>עזריאלי אגח ז</t>
  </si>
  <si>
    <t>IL0011786725</t>
  </si>
  <si>
    <t>5.628</t>
  </si>
  <si>
    <t>02/07/2036</t>
  </si>
  <si>
    <t>פועלים אגח 102</t>
  </si>
  <si>
    <t>IL0012234527</t>
  </si>
  <si>
    <t>4.452</t>
  </si>
  <si>
    <t>17/06/2035</t>
  </si>
  <si>
    <t>קרסו מוטורס בע"מ</t>
  </si>
  <si>
    <t>514065283</t>
  </si>
  <si>
    <t>קרסו מוטורס   אגח ג</t>
  </si>
  <si>
    <t>IL0011418295</t>
  </si>
  <si>
    <t>0.655</t>
  </si>
  <si>
    <t>01/09/2027</t>
  </si>
  <si>
    <t>רבוע כחול נדל"ן בע"מ</t>
  </si>
  <si>
    <t>513765859</t>
  </si>
  <si>
    <t>רבוע נדלן אגח ו</t>
  </si>
  <si>
    <t>IL0011406076</t>
  </si>
  <si>
    <t>0.414</t>
  </si>
  <si>
    <t>30/11/2026</t>
  </si>
  <si>
    <t>ריבוע נדלן אגח ט</t>
  </si>
  <si>
    <t>IL0011745564</t>
  </si>
  <si>
    <t>4.743</t>
  </si>
  <si>
    <t>אלבר שירותי מימונית בע"מ</t>
  </si>
  <si>
    <t>512025891</t>
  </si>
  <si>
    <t>אלבר אג"ח יח</t>
  </si>
  <si>
    <t>IL0011587404</t>
  </si>
  <si>
    <t>0.281</t>
  </si>
  <si>
    <t>13/01/2027</t>
  </si>
  <si>
    <t>אלוני חץ אגח יג</t>
  </si>
  <si>
    <t>IL0011894065</t>
  </si>
  <si>
    <t>5.294</t>
  </si>
  <si>
    <t>01/03/2037</t>
  </si>
  <si>
    <t>אמות אגח ז</t>
  </si>
  <si>
    <t>IL0011628661</t>
  </si>
  <si>
    <t>3.795</t>
  </si>
  <si>
    <t>05/01/2032</t>
  </si>
  <si>
    <t>ג'י סיטי  אגח יג</t>
  </si>
  <si>
    <t>IL0012606526</t>
  </si>
  <si>
    <t>1.949</t>
  </si>
  <si>
    <t>החברה לישראל בע"מ</t>
  </si>
  <si>
    <t>520028010</t>
  </si>
  <si>
    <t>חברה לישראל אגח 12</t>
  </si>
  <si>
    <t>IL0057602513</t>
  </si>
  <si>
    <t>ישרס חברה להשקעות בע"מ</t>
  </si>
  <si>
    <t>520017807</t>
  </si>
  <si>
    <t>ישרס אגח יד</t>
  </si>
  <si>
    <t>IL0061301995</t>
  </si>
  <si>
    <t>01/03/2027</t>
  </si>
  <si>
    <t>לאומי אגח  185</t>
  </si>
  <si>
    <t>IL0012018219</t>
  </si>
  <si>
    <t>1.624</t>
  </si>
  <si>
    <t>31/08/2029</t>
  </si>
  <si>
    <t>מבני תעשיה אגח טז</t>
  </si>
  <si>
    <t>IL0022604388</t>
  </si>
  <si>
    <t>1.453</t>
  </si>
  <si>
    <t>עזריאלי אגח ו</t>
  </si>
  <si>
    <t>IL0011566119</t>
  </si>
  <si>
    <t>4.094</t>
  </si>
  <si>
    <t>פועלים אגח 100</t>
  </si>
  <si>
    <t>IL0066204889</t>
  </si>
  <si>
    <t>2.767</t>
  </si>
  <si>
    <t>פניקס הון אגח יד</t>
  </si>
  <si>
    <t>IL0012019464</t>
  </si>
  <si>
    <t>3.517</t>
  </si>
  <si>
    <t>28/02/2030</t>
  </si>
  <si>
    <t>חברת פרטנר תקשורת בע"מ</t>
  </si>
  <si>
    <t>520044314</t>
  </si>
  <si>
    <t>פרטנר אגח ז</t>
  </si>
  <si>
    <t>IL0011563975</t>
  </si>
  <si>
    <t>0.981</t>
  </si>
  <si>
    <t>25/06/2027</t>
  </si>
  <si>
    <t>ריט 1 סד ה</t>
  </si>
  <si>
    <t>IL0011367534</t>
  </si>
  <si>
    <t>1.190</t>
  </si>
  <si>
    <t>20/09/2028</t>
  </si>
  <si>
    <t>שופרסל אגח ה</t>
  </si>
  <si>
    <t>IL0077702095</t>
  </si>
  <si>
    <t>1.668</t>
  </si>
  <si>
    <t>08/10/2029</t>
  </si>
  <si>
    <t>שטראוס גרופ בע"מ</t>
  </si>
  <si>
    <t>520003781</t>
  </si>
  <si>
    <t>שטראוס אגח ה</t>
  </si>
  <si>
    <t>IL0074603890</t>
  </si>
  <si>
    <t>0.988</t>
  </si>
  <si>
    <t>שיכון ובינוי בע"מ</t>
  </si>
  <si>
    <t>520036104</t>
  </si>
  <si>
    <t>שיכון ובינוי אגח 8</t>
  </si>
  <si>
    <t>IL0011358889</t>
  </si>
  <si>
    <t>1.773</t>
  </si>
  <si>
    <t>01/05/2029</t>
  </si>
  <si>
    <t>אמות אגח י</t>
  </si>
  <si>
    <t>IL0012050048</t>
  </si>
  <si>
    <t>6.864</t>
  </si>
  <si>
    <t>05/01/2037</t>
  </si>
  <si>
    <t>אנרג'יקס אנרגיות מתחדשות בע"מ</t>
  </si>
  <si>
    <t>513901371</t>
  </si>
  <si>
    <t>אנרג'יקס אגח א</t>
  </si>
  <si>
    <t>IL0011617516</t>
  </si>
  <si>
    <t>1.987</t>
  </si>
  <si>
    <t>01/08/2030</t>
  </si>
  <si>
    <t>הראל הנפקות אגח י</t>
  </si>
  <si>
    <t>IL0011340481</t>
  </si>
  <si>
    <t>0.499</t>
  </si>
  <si>
    <t>סלע קפיטל נדל"ן בע"מ</t>
  </si>
  <si>
    <t>513992529</t>
  </si>
  <si>
    <t>סלע נדלן אגח ד</t>
  </si>
  <si>
    <t>IL0011671471</t>
  </si>
  <si>
    <t>5.003</t>
  </si>
  <si>
    <t>27/03/2033</t>
  </si>
  <si>
    <t>עמידר</t>
  </si>
  <si>
    <t>520017393</t>
  </si>
  <si>
    <t>עמידר     אגח א</t>
  </si>
  <si>
    <t>IL0011435851</t>
  </si>
  <si>
    <t>0.982</t>
  </si>
  <si>
    <t>31/03/2028</t>
  </si>
  <si>
    <t>אלביט מערכות</t>
  </si>
  <si>
    <t>IL0010811243</t>
  </si>
  <si>
    <t>אלוני חץ</t>
  </si>
  <si>
    <t>IL0003900136</t>
  </si>
  <si>
    <t>אנלייט אנרגיה</t>
  </si>
  <si>
    <t>IL0007200111</t>
  </si>
  <si>
    <t>אנרג'יקס</t>
  </si>
  <si>
    <t>IL0011233553</t>
  </si>
  <si>
    <t>בזק החברה הישראלית לתקשורת בע"מ</t>
  </si>
  <si>
    <t>520031931</t>
  </si>
  <si>
    <t>בזק</t>
  </si>
  <si>
    <t>IL0002300114</t>
  </si>
  <si>
    <t>ביג</t>
  </si>
  <si>
    <t>IL0010972607</t>
  </si>
  <si>
    <t>גב ים</t>
  </si>
  <si>
    <t>IL0007590198</t>
  </si>
  <si>
    <t>ג'נריישן קפיטל</t>
  </si>
  <si>
    <t>בנק דיסקונט לישראל בע"מ</t>
  </si>
  <si>
    <t>520007030</t>
  </si>
  <si>
    <t>דיסקונט</t>
  </si>
  <si>
    <t>IL0006912120</t>
  </si>
  <si>
    <t>י.ח.דמרי בניה ופיתוח בע"מ</t>
  </si>
  <si>
    <t>511399388</t>
  </si>
  <si>
    <t>דמרי</t>
  </si>
  <si>
    <t>IL0010903156</t>
  </si>
  <si>
    <t>הפניקס אחזקות בע"מ</t>
  </si>
  <si>
    <t>520017450</t>
  </si>
  <si>
    <t>הפניקס</t>
  </si>
  <si>
    <t>IL0007670123</t>
  </si>
  <si>
    <t>הראל השקעות</t>
  </si>
  <si>
    <t>IL0005850180</t>
  </si>
  <si>
    <t>טאואר סמיקונדקטור בע"מ</t>
  </si>
  <si>
    <t>520041997</t>
  </si>
  <si>
    <t>טאואר</t>
  </si>
  <si>
    <t>IL0010823792</t>
  </si>
  <si>
    <t>טבע תעשיות פרמצבטיות בע"מ</t>
  </si>
  <si>
    <t>520013954</t>
  </si>
  <si>
    <t>טבע</t>
  </si>
  <si>
    <t>IL0006290147</t>
  </si>
  <si>
    <t>ישראל קנדה (ט.ר) בעמ</t>
  </si>
  <si>
    <t>520039298</t>
  </si>
  <si>
    <t>ישראל קנדה</t>
  </si>
  <si>
    <t>IL0004340191</t>
  </si>
  <si>
    <t>כלל החזקות עסקי ביטוח בע"מ</t>
  </si>
  <si>
    <t>520036120</t>
  </si>
  <si>
    <t>כלל ביטוח</t>
  </si>
  <si>
    <t>IL0002240146</t>
  </si>
  <si>
    <t>לאומי</t>
  </si>
  <si>
    <t>IL0006046119</t>
  </si>
  <si>
    <t>מגה אור</t>
  </si>
  <si>
    <t>IL0011044885</t>
  </si>
  <si>
    <t>י.ד. מור השקעות בע"מ</t>
  </si>
  <si>
    <t>513834606</t>
  </si>
  <si>
    <t>מור השקעות</t>
  </si>
  <si>
    <t>IL0011414641</t>
  </si>
  <si>
    <t>בנק מזרחי טפחות בע"מ</t>
  </si>
  <si>
    <t>520000522</t>
  </si>
  <si>
    <t>מזרחי טפחות</t>
  </si>
  <si>
    <t>IL0006954379</t>
  </si>
  <si>
    <t>מטריקס אי.טי בע"מ</t>
  </si>
  <si>
    <t>520039413</t>
  </si>
  <si>
    <t>מטריקס</t>
  </si>
  <si>
    <t>IL0004450156</t>
  </si>
  <si>
    <t>מליסרון</t>
  </si>
  <si>
    <t>IL0003230146</t>
  </si>
  <si>
    <t>מנורה מבטחים החזקות בע"מ</t>
  </si>
  <si>
    <t>520007469</t>
  </si>
  <si>
    <t>מנורה מבטחים החזקות</t>
  </si>
  <si>
    <t>IL0005660183</t>
  </si>
  <si>
    <t>מניבים ריט</t>
  </si>
  <si>
    <t>IL0011405730</t>
  </si>
  <si>
    <t>נאוויטס פטרוליום, שותפות מוגבלת</t>
  </si>
  <si>
    <t>550263107</t>
  </si>
  <si>
    <t>נאוויטס פט יהש</t>
  </si>
  <si>
    <t>IL0011419699</t>
  </si>
  <si>
    <t>ניו-מד אנרג'י- שותפות מוגבלת</t>
  </si>
  <si>
    <t>550013098</t>
  </si>
  <si>
    <t>ניו-מד אנרג'י יהש</t>
  </si>
  <si>
    <t>IL0004750209</t>
  </si>
  <si>
    <t>נייס מערכות בע"מ</t>
  </si>
  <si>
    <t>520036872</t>
  </si>
  <si>
    <t>נייס</t>
  </si>
  <si>
    <t>IL0002730112</t>
  </si>
  <si>
    <t>נקסט ויז'ן</t>
  </si>
  <si>
    <t>514259019</t>
  </si>
  <si>
    <t>IL0011765935</t>
  </si>
  <si>
    <t>עזריאלי קבוצה</t>
  </si>
  <si>
    <t>IL0011194789</t>
  </si>
  <si>
    <t>פועלים</t>
  </si>
  <si>
    <t>IL0006625771</t>
  </si>
  <si>
    <t>מפעלי פ.מ.ס. מיגון בע"מ</t>
  </si>
  <si>
    <t>520037284</t>
  </si>
  <si>
    <t>פמס</t>
  </si>
  <si>
    <t>IL0003150104</t>
  </si>
  <si>
    <t>פרטנר</t>
  </si>
  <si>
    <t>IL0010834849</t>
  </si>
  <si>
    <t>קבוצת אקרשטיין בע"מ</t>
  </si>
  <si>
    <t>512714494</t>
  </si>
  <si>
    <t>קבוצת אקרשטיין</t>
  </si>
  <si>
    <t>IL0011762056</t>
  </si>
  <si>
    <t>Advanced Micro Devices inc</t>
  </si>
  <si>
    <t>R2I72C950HOYXII45366</t>
  </si>
  <si>
    <t>Advanced Micro Devices</t>
  </si>
  <si>
    <t>US0079031078</t>
  </si>
  <si>
    <t>ALPHABET INC</t>
  </si>
  <si>
    <t>5493006MHB84DD0ZWV18</t>
  </si>
  <si>
    <t>ALPHABET INC-A</t>
  </si>
  <si>
    <t>US02079K3059</t>
  </si>
  <si>
    <t>amazon.com</t>
  </si>
  <si>
    <t>ZXTILKJKG63JELOEG630</t>
  </si>
  <si>
    <t>Amazon inc</t>
  </si>
  <si>
    <t>US0231351067</t>
  </si>
  <si>
    <t>APPLIED MATERIALS</t>
  </si>
  <si>
    <t>41BNNE1AFPNAZELZ6K07</t>
  </si>
  <si>
    <t>US0382221051</t>
  </si>
  <si>
    <t>ASML HOLDING NV-NY</t>
  </si>
  <si>
    <t>724500Y6DUVHQD6OXN27</t>
  </si>
  <si>
    <t>asml holding nv-ny</t>
  </si>
  <si>
    <t>USN070592100</t>
  </si>
  <si>
    <t>Broadcom Inc</t>
  </si>
  <si>
    <t>549300WV6GIDOZJTV909</t>
  </si>
  <si>
    <t>BROADCOM INC</t>
  </si>
  <si>
    <t>US11135F1012</t>
  </si>
  <si>
    <t>קמטק בע"מ</t>
  </si>
  <si>
    <t>511235434</t>
  </si>
  <si>
    <t>Camtek Ltd</t>
  </si>
  <si>
    <t>IL0010952641</t>
  </si>
  <si>
    <t>COSTCO WHOLESAL</t>
  </si>
  <si>
    <t>29DX7H14B9S6O3FD6V18</t>
  </si>
  <si>
    <t>COSTCO WHOLESALE CORP</t>
  </si>
  <si>
    <t>US22160K1051</t>
  </si>
  <si>
    <t>פייבר אינטרנשיונל בע"מ</t>
  </si>
  <si>
    <t>514440874</t>
  </si>
  <si>
    <t>FIVERR INTERNATI</t>
  </si>
  <si>
    <t>IL0011582033</t>
  </si>
  <si>
    <t>GLOBALFOUNDRIES ORD</t>
  </si>
  <si>
    <t>549300BA76VK784VMX48</t>
  </si>
  <si>
    <t>GLOBALFOUNDRIES INC</t>
  </si>
  <si>
    <t>KYG393871085</t>
  </si>
  <si>
    <t>JD.com Inc</t>
  </si>
  <si>
    <t>549300HVTWB0GJZ16V92</t>
  </si>
  <si>
    <t>JD.COM INC-CL A</t>
  </si>
  <si>
    <t>KYG8208B1014</t>
  </si>
  <si>
    <t>MASTERCARD INC</t>
  </si>
  <si>
    <t>AR5L2ODV9HN37376R084</t>
  </si>
  <si>
    <t>Mastercard inc-cla</t>
  </si>
  <si>
    <t>US57636Q1040</t>
  </si>
  <si>
    <t>Meta Platforms Inc</t>
  </si>
  <si>
    <t>BQ4BKCS1HXDV9HN80Z93</t>
  </si>
  <si>
    <t>Meta Platforms, Inc</t>
  </si>
  <si>
    <t>US30303M1027</t>
  </si>
  <si>
    <t>MICROSOFT CORP</t>
  </si>
  <si>
    <t>INR2EJN1ERAN0W5ZP974</t>
  </si>
  <si>
    <t>Microsoft corp</t>
  </si>
  <si>
    <t>US5949181045</t>
  </si>
  <si>
    <t>נובה  בע"מ</t>
  </si>
  <si>
    <t>511812463</t>
  </si>
  <si>
    <t>Nova measuring inst</t>
  </si>
  <si>
    <t>IL0010845571</t>
  </si>
  <si>
    <t>NVIDIA CORP</t>
  </si>
  <si>
    <t>549300S4KLFTLO7GSQ80</t>
  </si>
  <si>
    <t>Nvidia crop</t>
  </si>
  <si>
    <t>US67066G1040</t>
  </si>
  <si>
    <t xml:space="preserve">אורמת טכנולגיות אינק </t>
  </si>
  <si>
    <t>5493000TSHHWY24VHM09</t>
  </si>
  <si>
    <t>Ormat Technologies</t>
  </si>
  <si>
    <t>US6866881021</t>
  </si>
  <si>
    <t>Palo alto networks inc</t>
  </si>
  <si>
    <t>549300QXR2YVZV231H43</t>
  </si>
  <si>
    <t>Palo alto networks</t>
  </si>
  <si>
    <t>US6974351057</t>
  </si>
  <si>
    <t>TAIWAN Semiconductor</t>
  </si>
  <si>
    <t>549300KB6NK5SBD14S87</t>
  </si>
  <si>
    <t>Taiwan Semiconductor Adr</t>
  </si>
  <si>
    <t>US8740391003</t>
  </si>
  <si>
    <t xml:space="preserve">קבוצת חג'ג' ייזום נדל"ן בע"מ </t>
  </si>
  <si>
    <t>520033309</t>
  </si>
  <si>
    <t>חג'ג' נדלן</t>
  </si>
  <si>
    <t>IL0008230133</t>
  </si>
  <si>
    <t>נובה</t>
  </si>
  <si>
    <t>Bank of America</t>
  </si>
  <si>
    <t>9DJT3UXIJIZJI4WXO774</t>
  </si>
  <si>
    <t>BANK OF AMERICA</t>
  </si>
  <si>
    <t>US0605051046</t>
  </si>
  <si>
    <t>JP MORGAN ASSET MANAGEMENT</t>
  </si>
  <si>
    <t>8I5DZWZKVSZI1NUHU748</t>
  </si>
  <si>
    <t>JPmorgan Chase</t>
  </si>
  <si>
    <t>US46625H1005</t>
  </si>
  <si>
    <t>lockheed martin corp</t>
  </si>
  <si>
    <t>DPRBOZP0K5RM2YE8UU08</t>
  </si>
  <si>
    <t>Lockhid martin corp</t>
  </si>
  <si>
    <t>US5398301094</t>
  </si>
  <si>
    <t>Wal-Mart Stores</t>
  </si>
  <si>
    <t>Y87794H0US1R65VBXU25</t>
  </si>
  <si>
    <t>Wal  mart stores</t>
  </si>
  <si>
    <t>US9311421039</t>
  </si>
  <si>
    <t>קסם קרנות נאמנות בע"מ</t>
  </si>
  <si>
    <t>510938608</t>
  </si>
  <si>
    <t>MSCI Emerging Markets (4D) ETF קסם</t>
  </si>
  <si>
    <t>IL0011458127</t>
  </si>
  <si>
    <t>מגדל קרנות נאמנות בע"מ</t>
  </si>
  <si>
    <t>511303661</t>
  </si>
  <si>
    <t>MTF סל Nasdaq 100 (4D)</t>
  </si>
  <si>
    <t>IL0011813875</t>
  </si>
  <si>
    <t>MTF סל תא 125</t>
  </si>
  <si>
    <t>IL0011502833</t>
  </si>
  <si>
    <t>MTF סל תא 90</t>
  </si>
  <si>
    <t>IL0011502593</t>
  </si>
  <si>
    <t>MTF500SP ממ</t>
  </si>
  <si>
    <t>IL0011505729</t>
  </si>
  <si>
    <t>הראל קרנות נאמנות בע"מ</t>
  </si>
  <si>
    <t>511776783</t>
  </si>
  <si>
    <t>הראל סל 4A S&amp;P 500 מנוטרלת</t>
  </si>
  <si>
    <t>IL0011491375</t>
  </si>
  <si>
    <t>הראל סל תל בונד שקלי</t>
  </si>
  <si>
    <t>IL0011505232</t>
  </si>
  <si>
    <t>הראל קרן סל תא 125</t>
  </si>
  <si>
    <t>IL0011488991</t>
  </si>
  <si>
    <t xml:space="preserve">מור ניהול קרנות נאמנות בע"מ </t>
  </si>
  <si>
    <t>514884485</t>
  </si>
  <si>
    <t>מור סל (A4) ת"א -125</t>
  </si>
  <si>
    <t>IL0011961534</t>
  </si>
  <si>
    <t>קסם 50 EURO PR STOXX</t>
  </si>
  <si>
    <t>IL0011464067</t>
  </si>
  <si>
    <t>קסם קרן סל תא 125</t>
  </si>
  <si>
    <t>IL0011463564</t>
  </si>
  <si>
    <t>קסם תא נדלן</t>
  </si>
  <si>
    <t>IL0011465478</t>
  </si>
  <si>
    <t>מיטב קרנות נאמנות בע"מ</t>
  </si>
  <si>
    <t>513534974</t>
  </si>
  <si>
    <t>תכלית סל תא 90</t>
  </si>
  <si>
    <t>IL0011437832</t>
  </si>
  <si>
    <t>State Street Corp</t>
  </si>
  <si>
    <t>07F5H7W3ET8ZLWNMFP29</t>
  </si>
  <si>
    <t>Amex tech sel indx</t>
  </si>
  <si>
    <t>US81369Y8030</t>
  </si>
  <si>
    <t>AMUNDI</t>
  </si>
  <si>
    <t>2138007M6OEXDENVTF82</t>
  </si>
  <si>
    <t>AMUNDI DAX III-ETF</t>
  </si>
  <si>
    <t>LU0252633754</t>
  </si>
  <si>
    <t>Amundi Asset Management</t>
  </si>
  <si>
    <t>213800VZW861M5FHMD50</t>
  </si>
  <si>
    <t>AMUNDI S&amp;P 500</t>
  </si>
  <si>
    <t>LU1681049018</t>
  </si>
  <si>
    <t xml:space="preserve">BlackRock  Asset Managment </t>
  </si>
  <si>
    <t>549300LRIF3NWCU26A80</t>
  </si>
  <si>
    <t>CEF ishares russell</t>
  </si>
  <si>
    <t>US4642876555</t>
  </si>
  <si>
    <t>First trust</t>
  </si>
  <si>
    <t>549300ZLB3EUU3H8NE60</t>
  </si>
  <si>
    <t>FIRST TR NCESGII</t>
  </si>
  <si>
    <t>US33737A1088</t>
  </si>
  <si>
    <t>Invesco investment management limited</t>
  </si>
  <si>
    <t>INVESCO S&amp;P 500 EQUITY</t>
  </si>
  <si>
    <t>IE00B3YCGJ38</t>
  </si>
  <si>
    <t>ISH CORE ERSTX50</t>
  </si>
  <si>
    <t>DE0005933956</t>
  </si>
  <si>
    <t>ISH S&amp;P US BANKS</t>
  </si>
  <si>
    <t>IE00BD3V0B10</t>
  </si>
  <si>
    <t>Ishares $ Short Duration Corp Bond</t>
  </si>
  <si>
    <t>IE00BYXYYP94</t>
  </si>
  <si>
    <t>Ishares dax</t>
  </si>
  <si>
    <t>DE0005933931</t>
  </si>
  <si>
    <t>ISHARES EXPANDED</t>
  </si>
  <si>
    <t>US4642875151</t>
  </si>
  <si>
    <t>ISHARES GLOBAL</t>
  </si>
  <si>
    <t>US4642882249</t>
  </si>
  <si>
    <t>ISHARES NASDAQ100 ETF USD</t>
  </si>
  <si>
    <t>IE00B53SZB19</t>
  </si>
  <si>
    <t>ISHARES U.S.BR</t>
  </si>
  <si>
    <t>US4642887941</t>
  </si>
  <si>
    <t>KRANESHARES</t>
  </si>
  <si>
    <t>549300VLDRC0RUX0E553</t>
  </si>
  <si>
    <t>KraneShares Csi China Internet Etf</t>
  </si>
  <si>
    <t>US5007673065</t>
  </si>
  <si>
    <t>LYXOR ETF</t>
  </si>
  <si>
    <t>LYX EUR STX BNKS</t>
  </si>
  <si>
    <t>LU1829219390</t>
  </si>
  <si>
    <t>LYXETF S&amp;P500</t>
  </si>
  <si>
    <t>LU1135865084</t>
  </si>
  <si>
    <t>Nomura asset management</t>
  </si>
  <si>
    <t>549300LNIUIPKJOPIK90</t>
  </si>
  <si>
    <t>NOMURA ETF</t>
  </si>
  <si>
    <t>JP3027630007</t>
  </si>
  <si>
    <t>SPDR BLOOMBERG SASB</t>
  </si>
  <si>
    <t>IE0004TYCC17</t>
  </si>
  <si>
    <t>SSGA SPOR ETFS</t>
  </si>
  <si>
    <t>SPDR MSCI EM</t>
  </si>
  <si>
    <t>IE00B469F816</t>
  </si>
  <si>
    <t>SPDR PORT SP 500</t>
  </si>
  <si>
    <t>US78464A8541</t>
  </si>
  <si>
    <t>SPDR S&amp;P 500 UCITS</t>
  </si>
  <si>
    <t>IE000XZSV718</t>
  </si>
  <si>
    <t>SPDR SASB US CORP</t>
  </si>
  <si>
    <t>IE00BLF7VX27</t>
  </si>
  <si>
    <t>SPDR US ENERGY</t>
  </si>
  <si>
    <t>IE00BWBXM492</t>
  </si>
  <si>
    <t>SPDR US TECH</t>
  </si>
  <si>
    <t>IE00BWBXM948</t>
  </si>
  <si>
    <t>Van Eck ETF</t>
  </si>
  <si>
    <t>549300ZLFKNTXC51ZN76</t>
  </si>
  <si>
    <t>VANECK DFNS ETF</t>
  </si>
  <si>
    <t>IE000YYE6WK5</t>
  </si>
  <si>
    <t>Vanguard Group</t>
  </si>
  <si>
    <t>549300Y88GQ3VLJIBX57</t>
  </si>
  <si>
    <t>VANG $CORPBD $A</t>
  </si>
  <si>
    <t>IE00BGYWFK87</t>
  </si>
  <si>
    <t>VANG FTSE EM $A</t>
  </si>
  <si>
    <t>IE00BK5BR733</t>
  </si>
  <si>
    <t>Vanguard S&amp;P 500 etf</t>
  </si>
  <si>
    <t>US9229083632</t>
  </si>
  <si>
    <t>WisdomTree Europe ltd</t>
  </si>
  <si>
    <t>213800B789JS6Y4H8936</t>
  </si>
  <si>
    <t>WSDMTR JP USD H</t>
  </si>
  <si>
    <t>IE00BYQCZD50</t>
  </si>
  <si>
    <t>ISH $ CORP BD $A</t>
  </si>
  <si>
    <t>IE00BYXYYJ35</t>
  </si>
  <si>
    <t>הראל סל 4DMSCI AC World</t>
  </si>
  <si>
    <t>IL0011493355</t>
  </si>
  <si>
    <t>קסם 500 P&amp;S PR מנוטרלת מטבע</t>
  </si>
  <si>
    <t>IL0011466047</t>
  </si>
  <si>
    <t>קסם S&amp;P 500 (4D) ETF</t>
  </si>
  <si>
    <t>IL0011464711</t>
  </si>
  <si>
    <t>קסם תא 90</t>
  </si>
  <si>
    <t>IL0011463317</t>
  </si>
  <si>
    <t>קסם.תלבונד ש 50</t>
  </si>
  <si>
    <t>IL0011507626</t>
  </si>
  <si>
    <t>תכלית סל תל בונד שקלי 50</t>
  </si>
  <si>
    <t>IL0011693335</t>
  </si>
  <si>
    <t>תכלית קרן סל תא 125</t>
  </si>
  <si>
    <t>IL0011437188</t>
  </si>
  <si>
    <t>תכלית תל בונד 60</t>
  </si>
  <si>
    <t>IL0011451015</t>
  </si>
  <si>
    <t>Invesco QQQ  trust NAS1</t>
  </si>
  <si>
    <t>US46090E1038</t>
  </si>
  <si>
    <t>INVESCO S&amp;P 500 UCITS ETF</t>
  </si>
  <si>
    <t>INVSC S&amp;P500 EUR</t>
  </si>
  <si>
    <t>IE00BRKWGL70</t>
  </si>
  <si>
    <t>Ishares core s&amp;p 500 etf</t>
  </si>
  <si>
    <t>US4642872000</t>
  </si>
  <si>
    <t>איישרס חוץ S&amp;P500 INDEX</t>
  </si>
  <si>
    <t>IE00B5BMR087</t>
  </si>
  <si>
    <t>הראל סל.תא 35</t>
  </si>
  <si>
    <t>IL0011489072</t>
  </si>
  <si>
    <t xml:space="preserve">ילין לפידות קרנות נאמנות בע"מ </t>
  </si>
  <si>
    <t>513846808</t>
  </si>
  <si>
    <t>י.ל סל S&amp;P</t>
  </si>
  <si>
    <t>IL0012016569</t>
  </si>
  <si>
    <t>מור סל )4A(י NASDAQ 100 מנוטרל</t>
  </si>
  <si>
    <t>IL0011658445</t>
  </si>
  <si>
    <t>תכלית סל תא בנקים</t>
  </si>
  <si>
    <t>IL0011437261</t>
  </si>
  <si>
    <t>תכלית קרן סל תא 35</t>
  </si>
  <si>
    <t>IL0011437006</t>
  </si>
  <si>
    <t>AMUNDI MSCI EMII</t>
  </si>
  <si>
    <t>LU2573967036</t>
  </si>
  <si>
    <t>Global X Management Co LLc</t>
  </si>
  <si>
    <t>213800R3E823B1UBIA81</t>
  </si>
  <si>
    <t>Global X Cybersecurity</t>
  </si>
  <si>
    <t>US37954Y3844</t>
  </si>
  <si>
    <t>Ishares Msci  Asia ex Japn</t>
  </si>
  <si>
    <t>US4642881829</t>
  </si>
  <si>
    <t>LYX CORE EURSTX</t>
  </si>
  <si>
    <t>LU0908500753</t>
  </si>
  <si>
    <t>SPDR S&amp;P CHINA ETF</t>
  </si>
  <si>
    <t>US78463X4007</t>
  </si>
  <si>
    <t>Wisdomtree Japan</t>
  </si>
  <si>
    <t>US97717W8516</t>
  </si>
  <si>
    <t>802תכלית סל (4D) MSCI AC World</t>
  </si>
  <si>
    <t>IL0011442378</t>
  </si>
  <si>
    <t>MTF סל Nasdaq 100 (4A) מנוטרלת</t>
  </si>
  <si>
    <t>IL0011814451</t>
  </si>
  <si>
    <t>הראל סל NDX 100</t>
  </si>
  <si>
    <t>IL0011490385</t>
  </si>
  <si>
    <t>הראל סל SP500</t>
  </si>
  <si>
    <t>IL0011490203</t>
  </si>
  <si>
    <t>הראל סל גרמניה DAX 30</t>
  </si>
  <si>
    <t>IL0011490534</t>
  </si>
  <si>
    <t>MTF סל (S&amp;P 500 (4D</t>
  </si>
  <si>
    <t>IL0011503336</t>
  </si>
  <si>
    <t>מור סל )4D(י S&amp;P 500</t>
  </si>
  <si>
    <t>IL0011658106</t>
  </si>
  <si>
    <t>תכלית 500 PR P&amp;S</t>
  </si>
  <si>
    <t>IL0011443855</t>
  </si>
  <si>
    <t>NOMURA-US HIGH YLD BD-I USD</t>
  </si>
  <si>
    <t>IE00B3RW8498</t>
  </si>
  <si>
    <t>אי בי אי ניהול קרנות נאמנות בע"מ</t>
  </si>
  <si>
    <t>510791031</t>
  </si>
  <si>
    <t>איביאי טכנולגיית עילית</t>
  </si>
  <si>
    <t>IL0011425381</t>
  </si>
  <si>
    <t>APS Fund SICAV - APS China A S</t>
  </si>
  <si>
    <t>549300045D2ZRM2NYN79</t>
  </si>
  <si>
    <t>$APS-CHINA A S-F</t>
  </si>
  <si>
    <t>LU1987754873</t>
  </si>
  <si>
    <t>FundRock Management Company S.A</t>
  </si>
  <si>
    <t>213800SJ3IH3EXMXSJ47</t>
  </si>
  <si>
    <t>ALGEIAU LX</t>
  </si>
  <si>
    <t>LU1846577242</t>
  </si>
  <si>
    <t>ARTEMIS SMARTGA</t>
  </si>
  <si>
    <t>GB00B2PLJD73</t>
  </si>
  <si>
    <t>CIFC Senior Secured Corporate</t>
  </si>
  <si>
    <t>3912000TN89ESDWHS93</t>
  </si>
  <si>
    <t>CIFC SEN.SEC.COR</t>
  </si>
  <si>
    <t>KYG2139S1194</t>
  </si>
  <si>
    <t>Fidelity Fund Management</t>
  </si>
  <si>
    <t>549300JFYFTF85QAQR28</t>
  </si>
  <si>
    <t>FIDELITY US HIGH</t>
  </si>
  <si>
    <t>LU0891474172</t>
  </si>
  <si>
    <t>INV-US SEN-G</t>
  </si>
  <si>
    <t>LU0564079282</t>
  </si>
  <si>
    <t>שירן נזרי</t>
  </si>
  <si>
    <t>shiran@ovdeimedina.co.il</t>
  </si>
  <si>
    <t>31/12/2025</t>
  </si>
  <si>
    <t>31/03/2020</t>
  </si>
  <si>
    <t>10/12/2018</t>
  </si>
  <si>
    <t>2794</t>
  </si>
  <si>
    <t>Real Estate</t>
  </si>
  <si>
    <t>27092</t>
  </si>
  <si>
    <t>שותפות</t>
  </si>
  <si>
    <t>603880223</t>
  </si>
  <si>
    <t>0.00%</t>
  </si>
  <si>
    <t>Alto III</t>
  </si>
  <si>
    <t>620000732</t>
  </si>
  <si>
    <t>Private Equity</t>
  </si>
  <si>
    <t>550254411</t>
  </si>
  <si>
    <t>603978741</t>
  </si>
  <si>
    <t>29.50%</t>
  </si>
  <si>
    <t>Ares EPEP IV GP S.a r.l</t>
  </si>
  <si>
    <t>27940042</t>
  </si>
  <si>
    <t>58.95%</t>
  </si>
  <si>
    <t>34250659</t>
  </si>
  <si>
    <t>Brack Capital</t>
  </si>
  <si>
    <t>9840572</t>
  </si>
  <si>
    <t>1.14%</t>
  </si>
  <si>
    <t>Coller Investment Management Ltd</t>
  </si>
  <si>
    <t>98-0233839</t>
  </si>
  <si>
    <t>27940040</t>
  </si>
  <si>
    <t>63.11%</t>
  </si>
  <si>
    <t>862034928</t>
  </si>
  <si>
    <t>EQT  X   Buyout (יורו)</t>
  </si>
  <si>
    <t>27940031</t>
  </si>
  <si>
    <t>39.71%</t>
  </si>
  <si>
    <t>Infrastructure</t>
  </si>
  <si>
    <t>EQT Infrastructure V (יורו)</t>
  </si>
  <si>
    <t>27940014</t>
  </si>
  <si>
    <t>20.00%</t>
  </si>
  <si>
    <t>EQT Infrastructure VI (יורו)</t>
  </si>
  <si>
    <t>27940033</t>
  </si>
  <si>
    <t>52.47%</t>
  </si>
  <si>
    <t>27940034</t>
  </si>
  <si>
    <t>55.00%</t>
  </si>
  <si>
    <t>27940030</t>
  </si>
  <si>
    <t>5.00%</t>
  </si>
  <si>
    <t>HarbourVest Partners LLC</t>
  </si>
  <si>
    <t>5493001MCDH7I6NIXC24</t>
  </si>
  <si>
    <t>HarbourVest Co Invest  V</t>
  </si>
  <si>
    <t>62010971</t>
  </si>
  <si>
    <t>22.50%</t>
  </si>
  <si>
    <t>HarbourVest Dover  X</t>
  </si>
  <si>
    <t>27940004</t>
  </si>
  <si>
    <t>18.00%</t>
  </si>
  <si>
    <t>Venture Capital</t>
  </si>
  <si>
    <t>Insight Partners XII</t>
  </si>
  <si>
    <t>27940012</t>
  </si>
  <si>
    <t>4.25%</t>
  </si>
  <si>
    <t>30292</t>
  </si>
  <si>
    <t>Macquarie</t>
  </si>
  <si>
    <t>620109701</t>
  </si>
  <si>
    <t>3.76%</t>
  </si>
  <si>
    <t>PGCO IV  פנתאון</t>
  </si>
  <si>
    <t>27940002</t>
  </si>
  <si>
    <t>8.68%</t>
  </si>
  <si>
    <t>PGSF VI  פנתאון</t>
  </si>
  <si>
    <t>27940000</t>
  </si>
  <si>
    <t>25.93%</t>
  </si>
  <si>
    <t>515563039</t>
  </si>
  <si>
    <t>ח.פ</t>
  </si>
  <si>
    <t>Pitango Growth  II</t>
  </si>
  <si>
    <t>27940011</t>
  </si>
  <si>
    <t>2.00%</t>
  </si>
  <si>
    <t>Venture capital</t>
  </si>
  <si>
    <t>SOMV II</t>
  </si>
  <si>
    <t>62006168</t>
  </si>
  <si>
    <t>10.60%</t>
  </si>
  <si>
    <t>Veritas Capital Partners IX, LLC</t>
  </si>
  <si>
    <t>2708590</t>
  </si>
  <si>
    <t>27940041</t>
  </si>
  <si>
    <t>96.46%</t>
  </si>
  <si>
    <t>620107071</t>
  </si>
  <si>
    <t>מידאל</t>
  </si>
  <si>
    <t>620005541</t>
  </si>
  <si>
    <t>4.94%</t>
  </si>
  <si>
    <t>550257596</t>
  </si>
  <si>
    <t>נוי 2</t>
  </si>
  <si>
    <t>47852</t>
  </si>
  <si>
    <t>7.55%</t>
  </si>
  <si>
    <t>27940018</t>
  </si>
  <si>
    <t>10948</t>
  </si>
  <si>
    <t>פורטיסימו V</t>
  </si>
  <si>
    <t>201400031</t>
  </si>
  <si>
    <t>3.00%</t>
  </si>
  <si>
    <t>פורטיסימו VI</t>
  </si>
  <si>
    <t>27940032</t>
  </si>
  <si>
    <t>54.50%</t>
  </si>
  <si>
    <t>620020351</t>
  </si>
  <si>
    <t>0.62%</t>
  </si>
  <si>
    <t>פורמה II</t>
  </si>
  <si>
    <t>620020352</t>
  </si>
  <si>
    <t>2.57%</t>
  </si>
  <si>
    <t>540328218</t>
  </si>
  <si>
    <t>קדמה  3</t>
  </si>
  <si>
    <t>620120592</t>
  </si>
  <si>
    <t>23.57%</t>
  </si>
  <si>
    <t>קדמה 4</t>
  </si>
  <si>
    <t>27940039</t>
  </si>
  <si>
    <t>53.80%</t>
  </si>
  <si>
    <t>550243026</t>
  </si>
  <si>
    <t>תשי IIF  IV</t>
  </si>
  <si>
    <t>27940008</t>
  </si>
  <si>
    <t>1.50%</t>
  </si>
  <si>
    <t>Private Debt</t>
  </si>
  <si>
    <t>20182429558</t>
  </si>
  <si>
    <t>Arcmont - Direct Lending IV</t>
  </si>
  <si>
    <t>27940026</t>
  </si>
  <si>
    <t>Bain Capital Distressed and Special Situations Investors, L.P</t>
  </si>
  <si>
    <t>0001772977</t>
  </si>
  <si>
    <t>Bain Capital DSS 2019</t>
  </si>
  <si>
    <t>27940006</t>
  </si>
  <si>
    <t>59.38%</t>
  </si>
  <si>
    <t>Clearlake Credit Europe Direct Lending GP</t>
  </si>
  <si>
    <t>2016 2429 508</t>
  </si>
  <si>
    <t>27940013</t>
  </si>
  <si>
    <t>8.89%</t>
  </si>
  <si>
    <t>98-1506678</t>
  </si>
  <si>
    <t>Electra Capital PM I  Feeder 4</t>
  </si>
  <si>
    <t>27940007</t>
  </si>
  <si>
    <t>87-4615747</t>
  </si>
  <si>
    <t>Electra Capital PM II  Feeder 3</t>
  </si>
  <si>
    <t>27940029</t>
  </si>
  <si>
    <t>232962336</t>
  </si>
  <si>
    <t>Hamilton Strategic Opp 2016 II</t>
  </si>
  <si>
    <t>60408895</t>
  </si>
  <si>
    <t>36.34%</t>
  </si>
  <si>
    <t>Hamilton Strategic Opp 2020 VI</t>
  </si>
  <si>
    <t>27940009</t>
  </si>
  <si>
    <t>8.04%</t>
  </si>
  <si>
    <t>27940023</t>
  </si>
  <si>
    <t>9.70%</t>
  </si>
  <si>
    <t>הראל פיננסים אלטרנטיב בע"מ</t>
  </si>
  <si>
    <t>515697605</t>
  </si>
  <si>
    <t>Harel Alternative Credit Co-Invest</t>
  </si>
  <si>
    <t>27940028</t>
  </si>
  <si>
    <t>50.93%</t>
  </si>
  <si>
    <t>27940010</t>
  </si>
  <si>
    <t>IBI Credit</t>
  </si>
  <si>
    <t>620022591</t>
  </si>
  <si>
    <t>949417</t>
  </si>
  <si>
    <t>27940024</t>
  </si>
  <si>
    <t>8.31%</t>
  </si>
  <si>
    <t>Invesco Direct Lending</t>
  </si>
  <si>
    <t>27940036</t>
  </si>
  <si>
    <t>52.68%</t>
  </si>
  <si>
    <t>KLIRMARK FUND 4 GENERAL PARTNER LTD</t>
  </si>
  <si>
    <t>516738689</t>
  </si>
  <si>
    <t>Klirmark Fund III</t>
  </si>
  <si>
    <t>27940001</t>
  </si>
  <si>
    <t>18.65%</t>
  </si>
  <si>
    <t>27940027</t>
  </si>
  <si>
    <t>43.00%</t>
  </si>
  <si>
    <t>מור</t>
  </si>
  <si>
    <t>More Alternative Credit  CLO</t>
  </si>
  <si>
    <t>27940037</t>
  </si>
  <si>
    <t>Viola Credit GL II, Limited Partnership</t>
  </si>
  <si>
    <t>27940021</t>
  </si>
  <si>
    <t>10.00%</t>
  </si>
  <si>
    <t>550274542</t>
  </si>
  <si>
    <t>18978</t>
  </si>
  <si>
    <t>14.38%</t>
  </si>
  <si>
    <t>540290103</t>
  </si>
  <si>
    <t>27940003</t>
  </si>
  <si>
    <t>29.66%</t>
  </si>
  <si>
    <t>פאגאיה Auto loans</t>
  </si>
  <si>
    <t>27940020</t>
  </si>
  <si>
    <t>27940022</t>
  </si>
  <si>
    <t>27940017</t>
  </si>
  <si>
    <t>27940025</t>
  </si>
  <si>
    <t>27940016</t>
  </si>
  <si>
    <t>Phoenix</t>
  </si>
  <si>
    <t>The Phoenix Anchor Fund</t>
  </si>
  <si>
    <t>27940038</t>
  </si>
  <si>
    <t>Hedge Fund</t>
  </si>
  <si>
    <t>אלפא הזדמנויות</t>
  </si>
  <si>
    <t>36996</t>
  </si>
  <si>
    <t>אלפא ערך</t>
  </si>
  <si>
    <t>35170</t>
  </si>
  <si>
    <t>27940015</t>
  </si>
  <si>
    <t>27940035</t>
  </si>
  <si>
    <t>Brosh Capital Partners L.P</t>
  </si>
  <si>
    <t>213800S9KYJ38C631K35</t>
  </si>
  <si>
    <t>500052</t>
  </si>
  <si>
    <t>27940005</t>
  </si>
  <si>
    <t>נוקד</t>
  </si>
  <si>
    <t>550251409</t>
  </si>
  <si>
    <t>נוקד אופורטוניטי</t>
  </si>
  <si>
    <t>36459</t>
  </si>
  <si>
    <t>ספרה יתר</t>
  </si>
  <si>
    <t>34934</t>
  </si>
  <si>
    <t>36384</t>
  </si>
  <si>
    <t>21523</t>
  </si>
  <si>
    <t>US Govt</t>
  </si>
  <si>
    <t>BBB-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</si>
</sst>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00"/>
    <numFmt numFmtId="166" formatCode="0.000%"/>
    <numFmt numFmtId="167" formatCode="dd/mm/yyyy"/>
  </numFmts>
  <fonts count="26"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color theme="1"/>
      <name val="Arial"/>
      <family val="2"/>
    </font>
    <font>
      <sz val="10"/>
      <color theme="3"/>
      <name val="Arial"/>
      <family val="2"/>
    </font>
    <font>
      <sz val="10"/>
      <color theme="2" tint="-0.749992370372631"/>
      <name val="Open Sans"/>
      <family val="2"/>
    </font>
    <font>
      <b/>
      <sz val="11"/>
      <color theme="1"/>
      <name val="Arial"/>
      <family val="2"/>
      <scheme val="minor"/>
    </font>
    <font>
      <b/>
      <sz val="14"/>
      <color theme="0"/>
      <name val="Arial"/>
      <family val="2"/>
    </font>
    <font>
      <i/>
      <sz val="11"/>
      <color theme="1"/>
      <name val="Arial"/>
      <family val="2"/>
      <scheme val="minor"/>
    </font>
    <font>
      <sz val="12"/>
      <color theme="1"/>
      <name val="David"/>
      <family val="2"/>
    </font>
    <font>
      <b/>
      <sz val="12"/>
      <color theme="1"/>
      <name val="David"/>
      <family val="2"/>
    </font>
    <font>
      <b/>
      <sz val="11"/>
      <color theme="0"/>
      <name val="Arial"/>
      <family val="2"/>
    </font>
    <font>
      <sz val="11"/>
      <color theme="1"/>
      <name val="David"/>
      <family val="2"/>
    </font>
    <font>
      <b/>
      <sz val="12"/>
      <color theme="9" tint="-0.499984740745262"/>
      <name val="Wingdings"/>
      <charset val="2"/>
    </font>
    <font>
      <b/>
      <sz val="12"/>
      <color theme="9" tint="-0.499984740745262"/>
      <name val="David"/>
      <family val="2"/>
    </font>
    <font>
      <strike/>
      <sz val="11"/>
      <color theme="1"/>
      <name val="Arial"/>
      <family val="2"/>
    </font>
    <font>
      <strike/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u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 style="thin">
        <color theme="4" tint="0.39994506668294322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1454817346722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 style="thin">
        <color theme="4" tint="0.39994506668294322"/>
      </right>
      <top/>
      <bottom/>
      <diagonal/>
    </border>
    <border>
      <left style="thin">
        <color theme="4" tint="0.39994506668294322"/>
      </left>
      <right/>
      <top/>
      <bottom/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4">
    <xf numFmtId="0" fontId="0" fillId="0" borderId="0"/>
    <xf numFmtId="0" fontId="9" fillId="0" borderId="0"/>
    <xf numFmtId="0" fontId="9" fillId="0" borderId="0"/>
    <xf numFmtId="0" fontId="24" fillId="0" borderId="20"/>
  </cellStyleXfs>
  <cellXfs count="171">
    <xf numFmtId="0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/>
    <xf numFmtId="0" fontId="3" fillId="0" borderId="0" xfId="0" applyNumberFormat="1" applyFont="1" applyFill="1" applyBorder="1"/>
    <xf numFmtId="0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/>
    <xf numFmtId="0" fontId="10" fillId="4" borderId="0" xfId="0" applyNumberFormat="1" applyFont="1" applyFill="1" applyBorder="1"/>
    <xf numFmtId="0" fontId="11" fillId="0" borderId="0" xfId="0" applyNumberFormat="1" applyFont="1" applyFill="1" applyBorder="1"/>
    <xf numFmtId="0" fontId="0" fillId="0" borderId="0" xfId="0" applyNumberFormat="1" applyFont="1" applyFill="1" applyBorder="1" applyAlignment="1">
      <alignment horizontal="right"/>
    </xf>
    <xf numFmtId="0" fontId="0" fillId="0" borderId="0" xfId="0" applyNumberFormat="1" applyFont="1" applyFill="1" applyBorder="1"/>
    <xf numFmtId="0" fontId="0" fillId="0" borderId="0" xfId="0" applyNumberFormat="1" applyFont="1" applyFill="1" applyBorder="1" applyProtection="1">
      <protection locked="0"/>
    </xf>
    <xf numFmtId="0" fontId="5" fillId="4" borderId="0" xfId="0" applyNumberFormat="1" applyFont="1" applyFill="1" applyBorder="1"/>
    <xf numFmtId="0" fontId="7" fillId="3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right"/>
    </xf>
    <xf numFmtId="0" fontId="3" fillId="0" borderId="3" xfId="0" applyNumberFormat="1" applyFont="1" applyFill="1" applyBorder="1" applyAlignment="1">
      <alignment horizontal="right"/>
    </xf>
    <xf numFmtId="0" fontId="13" fillId="0" borderId="0" xfId="0" applyNumberFormat="1" applyFont="1" applyFill="1" applyBorder="1"/>
    <xf numFmtId="0" fontId="12" fillId="5" borderId="0" xfId="1" applyNumberFormat="1" applyFont="1" applyFill="1" applyBorder="1" applyAlignment="1" applyProtection="1">
      <alignment horizontal="left" vertical="center" wrapText="1" indent="1"/>
      <protection locked="0"/>
    </xf>
    <xf numFmtId="0" fontId="14" fillId="3" borderId="7" xfId="0" applyNumberFormat="1" applyFont="1" applyFill="1" applyBorder="1" applyAlignment="1">
      <alignment vertical="center"/>
    </xf>
    <xf numFmtId="0" fontId="14" fillId="3" borderId="0" xfId="0" applyNumberFormat="1" applyFont="1" applyFill="1" applyBorder="1" applyAlignment="1">
      <alignment vertical="center"/>
    </xf>
    <xf numFmtId="49" fontId="0" fillId="0" borderId="0" xfId="0" applyNumberFormat="1" applyFont="1" applyFill="1" applyBorder="1" applyAlignment="1">
      <alignment horizontal="right"/>
    </xf>
    <xf numFmtId="49" fontId="13" fillId="0" borderId="0" xfId="0" applyNumberFormat="1" applyFont="1" applyFill="1" applyBorder="1" applyAlignment="1">
      <alignment horizontal="right"/>
    </xf>
    <xf numFmtId="0" fontId="15" fillId="0" borderId="0" xfId="0" applyNumberFormat="1" applyFont="1" applyFill="1" applyBorder="1"/>
    <xf numFmtId="0" fontId="16" fillId="0" borderId="1" xfId="0" applyNumberFormat="1" applyFont="1" applyFill="1" applyBorder="1" applyAlignment="1">
      <alignment vertical="center" wrapText="1" readingOrder="2"/>
    </xf>
    <xf numFmtId="0" fontId="16" fillId="0" borderId="1" xfId="0" applyNumberFormat="1" applyFont="1" applyFill="1" applyBorder="1" applyAlignment="1">
      <alignment horizontal="right" vertical="center" wrapText="1" readingOrder="2"/>
    </xf>
    <xf numFmtId="2" fontId="16" fillId="0" borderId="1" xfId="0" applyNumberFormat="1" applyFont="1" applyFill="1" applyBorder="1" applyAlignment="1">
      <alignment vertical="center" wrapText="1" readingOrder="2"/>
    </xf>
    <xf numFmtId="164" fontId="16" fillId="0" borderId="1" xfId="0" applyNumberFormat="1" applyFont="1" applyFill="1" applyBorder="1" applyAlignment="1">
      <alignment vertical="center" wrapText="1" readingOrder="2"/>
    </xf>
    <xf numFmtId="0" fontId="16" fillId="0" borderId="1" xfId="0" applyNumberFormat="1" applyFont="1" applyFill="1" applyBorder="1" applyAlignment="1">
      <alignment horizontal="right" vertical="center" wrapText="1" readingOrder="2"/>
    </xf>
    <xf numFmtId="0" fontId="17" fillId="0" borderId="1" xfId="0" applyNumberFormat="1" applyFont="1" applyFill="1" applyBorder="1" applyAlignment="1">
      <alignment vertical="center" wrapText="1" readingOrder="2"/>
    </xf>
    <xf numFmtId="0" fontId="6" fillId="3" borderId="10" xfId="0" applyNumberFormat="1" applyFont="1" applyFill="1" applyBorder="1" applyAlignment="1">
      <alignment horizontal="center" vertical="center" wrapText="1"/>
    </xf>
    <xf numFmtId="0" fontId="7" fillId="3" borderId="10" xfId="0" applyNumberFormat="1" applyFont="1" applyFill="1" applyBorder="1" applyAlignment="1">
      <alignment horizontal="center" vertical="center" wrapText="1"/>
    </xf>
    <xf numFmtId="0" fontId="7" fillId="3" borderId="10" xfId="0" applyNumberFormat="1" applyFont="1" applyFill="1" applyBorder="1" applyAlignment="1">
      <alignment horizontal="right" vertical="center" wrapText="1"/>
    </xf>
    <xf numFmtId="0" fontId="8" fillId="0" borderId="10" xfId="0" applyNumberFormat="1" applyFont="1" applyFill="1" applyBorder="1"/>
    <xf numFmtId="0" fontId="8" fillId="0" borderId="10" xfId="0" applyNumberFormat="1" applyFont="1" applyFill="1" applyBorder="1" applyAlignment="1">
      <alignment horizontal="center" vertical="center" wrapText="1"/>
    </xf>
    <xf numFmtId="0" fontId="8" fillId="0" borderId="10" xfId="0" applyNumberFormat="1" applyFont="1" applyFill="1" applyBorder="1"/>
    <xf numFmtId="0" fontId="8" fillId="0" borderId="10" xfId="0" applyNumberFormat="1" applyFont="1" applyFill="1" applyBorder="1" applyAlignment="1">
      <alignment horizontal="center" vertical="center" wrapText="1"/>
    </xf>
    <xf numFmtId="0" fontId="18" fillId="3" borderId="3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/>
    </xf>
    <xf numFmtId="0" fontId="0" fillId="2" borderId="3" xfId="0" applyNumberFormat="1" applyFont="1" applyFill="1" applyBorder="1" applyAlignment="1">
      <alignment horizontal="right"/>
    </xf>
    <xf numFmtId="0" fontId="0" fillId="0" borderId="3" xfId="0" applyNumberFormat="1" applyFont="1" applyFill="1" applyBorder="1"/>
    <xf numFmtId="0" fontId="0" fillId="0" borderId="3" xfId="0" applyNumberFormat="1" applyFont="1" applyFill="1" applyBorder="1" applyAlignment="1">
      <alignment horizontal="right"/>
    </xf>
    <xf numFmtId="0" fontId="0" fillId="0" borderId="4" xfId="0" applyNumberFormat="1" applyFont="1" applyFill="1" applyBorder="1" applyAlignment="1">
      <alignment horizontal="right"/>
    </xf>
    <xf numFmtId="0" fontId="0" fillId="2" borderId="4" xfId="0" applyNumberFormat="1" applyFont="1" applyFill="1" applyBorder="1" applyAlignment="1">
      <alignment horizontal="right"/>
    </xf>
    <xf numFmtId="0" fontId="0" fillId="2" borderId="6" xfId="0" applyNumberFormat="1" applyFont="1" applyFill="1" applyBorder="1" applyAlignment="1">
      <alignment horizontal="right"/>
    </xf>
    <xf numFmtId="0" fontId="19" fillId="0" borderId="0" xfId="0" applyNumberFormat="1" applyFont="1" applyFill="1" applyBorder="1"/>
    <xf numFmtId="0" fontId="0" fillId="0" borderId="6" xfId="0" applyNumberFormat="1" applyFont="1" applyFill="1" applyBorder="1" applyAlignment="1">
      <alignment horizontal="right"/>
    </xf>
    <xf numFmtId="0" fontId="2" fillId="2" borderId="4" xfId="0" applyNumberFormat="1" applyFont="1" applyFill="1" applyBorder="1" applyAlignment="1">
      <alignment horizontal="center"/>
    </xf>
    <xf numFmtId="0" fontId="2" fillId="2" borderId="5" xfId="0" applyNumberFormat="1" applyFont="1" applyFill="1" applyBorder="1" applyAlignment="1">
      <alignment horizontal="center"/>
    </xf>
    <xf numFmtId="0" fontId="0" fillId="0" borderId="4" xfId="0" applyNumberFormat="1" applyFont="1" applyFill="1" applyBorder="1" applyAlignment="1">
      <alignment horizontal="center" vertical="top"/>
    </xf>
    <xf numFmtId="0" fontId="0" fillId="0" borderId="5" xfId="0" applyNumberFormat="1" applyFont="1" applyFill="1" applyBorder="1" applyAlignment="1">
      <alignment horizontal="center" vertical="top"/>
    </xf>
    <xf numFmtId="0" fontId="0" fillId="0" borderId="6" xfId="0" applyNumberFormat="1" applyFont="1" applyFill="1" applyBorder="1" applyAlignment="1">
      <alignment horizontal="center" vertical="top"/>
    </xf>
    <xf numFmtId="0" fontId="0" fillId="0" borderId="4" xfId="0" applyNumberFormat="1" applyFont="1" applyFill="1" applyBorder="1" applyAlignment="1">
      <alignment horizontal="right" vertical="top"/>
    </xf>
    <xf numFmtId="0" fontId="0" fillId="0" borderId="5" xfId="0" applyNumberFormat="1" applyFont="1" applyFill="1" applyBorder="1" applyAlignment="1">
      <alignment horizontal="right" vertical="top"/>
    </xf>
    <xf numFmtId="0" fontId="0" fillId="0" borderId="6" xfId="0" applyNumberFormat="1" applyFont="1" applyFill="1" applyBorder="1" applyAlignment="1">
      <alignment horizontal="right" vertical="top"/>
    </xf>
    <xf numFmtId="0" fontId="2" fillId="0" borderId="4" xfId="0" applyNumberFormat="1" applyFont="1" applyFill="1" applyBorder="1" applyAlignment="1">
      <alignment horizontal="right" vertical="top"/>
    </xf>
    <xf numFmtId="0" fontId="2" fillId="0" borderId="5" xfId="0" applyNumberFormat="1" applyFont="1" applyFill="1" applyBorder="1" applyAlignment="1">
      <alignment horizontal="right" vertical="top"/>
    </xf>
    <xf numFmtId="0" fontId="2" fillId="0" borderId="6" xfId="0" applyNumberFormat="1" applyFont="1" applyFill="1" applyBorder="1" applyAlignment="1">
      <alignment horizontal="right" vertical="top"/>
    </xf>
    <xf numFmtId="0" fontId="0" fillId="0" borderId="4" xfId="0" applyNumberFormat="1" applyFont="1" applyFill="1" applyBorder="1" applyAlignment="1">
      <alignment vertical="top"/>
    </xf>
    <xf numFmtId="0" fontId="0" fillId="0" borderId="5" xfId="0" applyNumberFormat="1" applyFont="1" applyFill="1" applyBorder="1" applyAlignment="1">
      <alignment vertical="top"/>
    </xf>
    <xf numFmtId="0" fontId="0" fillId="0" borderId="6" xfId="0" applyNumberFormat="1" applyFont="1" applyFill="1" applyBorder="1" applyAlignment="1">
      <alignment vertical="top"/>
    </xf>
    <xf numFmtId="0" fontId="0" fillId="2" borderId="4" xfId="0" applyNumberFormat="1" applyFont="1" applyFill="1" applyBorder="1" applyAlignment="1">
      <alignment vertical="top"/>
    </xf>
    <xf numFmtId="0" fontId="0" fillId="2" borderId="5" xfId="0" applyNumberFormat="1" applyFont="1" applyFill="1" applyBorder="1" applyAlignment="1">
      <alignment vertical="top"/>
    </xf>
    <xf numFmtId="0" fontId="0" fillId="2" borderId="6" xfId="0" applyNumberFormat="1" applyFont="1" applyFill="1" applyBorder="1" applyAlignment="1">
      <alignment vertical="top"/>
    </xf>
    <xf numFmtId="0" fontId="0" fillId="0" borderId="5" xfId="0" applyNumberFormat="1" applyFont="1" applyFill="1" applyBorder="1" applyAlignment="1">
      <alignment horizontal="center"/>
    </xf>
    <xf numFmtId="0" fontId="2" fillId="0" borderId="4" xfId="0" applyNumberFormat="1" applyFont="1" applyFill="1" applyBorder="1" applyAlignment="1">
      <alignment horizontal="center"/>
    </xf>
    <xf numFmtId="0" fontId="2" fillId="0" borderId="5" xfId="0" applyNumberFormat="1" applyFont="1" applyFill="1" applyBorder="1" applyAlignment="1">
      <alignment horizontal="center"/>
    </xf>
    <xf numFmtId="0" fontId="2" fillId="0" borderId="6" xfId="0" applyNumberFormat="1" applyFont="1" applyFill="1" applyBorder="1" applyAlignment="1">
      <alignment horizontal="center"/>
    </xf>
    <xf numFmtId="0" fontId="0" fillId="2" borderId="4" xfId="0" applyNumberFormat="1" applyFont="1" applyFill="1" applyBorder="1" applyAlignment="1">
      <alignment horizontal="right" vertical="top"/>
    </xf>
    <xf numFmtId="0" fontId="0" fillId="2" borderId="5" xfId="0" applyNumberFormat="1" applyFont="1" applyFill="1" applyBorder="1" applyAlignment="1">
      <alignment horizontal="right" vertical="top"/>
    </xf>
    <xf numFmtId="0" fontId="0" fillId="2" borderId="4" xfId="0" applyNumberFormat="1" applyFont="1" applyFill="1" applyBorder="1" applyAlignment="1">
      <alignment horizontal="center"/>
    </xf>
    <xf numFmtId="0" fontId="0" fillId="2" borderId="5" xfId="0" applyNumberFormat="1" applyFont="1" applyFill="1" applyBorder="1" applyAlignment="1">
      <alignment horizontal="center"/>
    </xf>
    <xf numFmtId="0" fontId="0" fillId="2" borderId="4" xfId="0" applyNumberFormat="1" applyFont="1" applyFill="1" applyBorder="1" applyAlignment="1">
      <alignment vertical="center" wrapText="1"/>
    </xf>
    <xf numFmtId="0" fontId="0" fillId="2" borderId="6" xfId="0" applyNumberFormat="1" applyFont="1" applyFill="1" applyBorder="1" applyAlignment="1">
      <alignment vertical="center" wrapText="1"/>
    </xf>
    <xf numFmtId="0" fontId="2" fillId="0" borderId="9" xfId="0" applyNumberFormat="1" applyFont="1" applyFill="1" applyBorder="1" applyAlignment="1">
      <alignment horizontal="right" vertical="top"/>
    </xf>
    <xf numFmtId="0" fontId="0" fillId="2" borderId="4" xfId="0" applyNumberFormat="1" applyFont="1" applyFill="1" applyBorder="1" applyAlignment="1">
      <alignment horizontal="right" vertical="top" wrapText="1"/>
    </xf>
    <xf numFmtId="0" fontId="0" fillId="2" borderId="5" xfId="0" applyNumberFormat="1" applyFont="1" applyFill="1" applyBorder="1" applyAlignment="1">
      <alignment horizontal="right" vertical="top" wrapText="1"/>
    </xf>
    <xf numFmtId="0" fontId="2" fillId="2" borderId="4" xfId="0" applyNumberFormat="1" applyFont="1" applyFill="1" applyBorder="1" applyAlignment="1">
      <alignment horizontal="right" vertical="top"/>
    </xf>
    <xf numFmtId="0" fontId="2" fillId="2" borderId="9" xfId="0" applyNumberFormat="1" applyFont="1" applyFill="1" applyBorder="1" applyAlignment="1">
      <alignment horizontal="right" vertical="top"/>
    </xf>
    <xf numFmtId="0" fontId="2" fillId="2" borderId="5" xfId="0" applyNumberFormat="1" applyFont="1" applyFill="1" applyBorder="1" applyAlignment="1">
      <alignment horizontal="right" vertical="top"/>
    </xf>
    <xf numFmtId="0" fontId="3" fillId="0" borderId="4" xfId="0" applyNumberFormat="1" applyFont="1" applyFill="1" applyBorder="1" applyAlignment="1">
      <alignment horizontal="right" vertical="top"/>
    </xf>
    <xf numFmtId="0" fontId="3" fillId="0" borderId="6" xfId="0" applyNumberFormat="1" applyFont="1" applyFill="1" applyBorder="1" applyAlignment="1">
      <alignment horizontal="right" vertical="top"/>
    </xf>
    <xf numFmtId="0" fontId="0" fillId="0" borderId="4" xfId="0" applyNumberFormat="1" applyFont="1" applyFill="1" applyBorder="1" applyAlignment="1">
      <alignment horizontal="right" vertical="top" wrapText="1"/>
    </xf>
    <xf numFmtId="0" fontId="0" fillId="0" borderId="5" xfId="0" applyNumberFormat="1" applyFont="1" applyFill="1" applyBorder="1" applyAlignment="1">
      <alignment horizontal="right" vertical="top" wrapText="1"/>
    </xf>
    <xf numFmtId="0" fontId="0" fillId="2" borderId="4" xfId="0" applyNumberFormat="1" applyFont="1" applyFill="1" applyBorder="1" applyAlignment="1">
      <alignment vertical="top" wrapText="1"/>
    </xf>
    <xf numFmtId="0" fontId="0" fillId="2" borderId="5" xfId="0" applyNumberFormat="1" applyFont="1" applyFill="1" applyBorder="1" applyAlignment="1">
      <alignment vertical="top" wrapText="1"/>
    </xf>
    <xf numFmtId="0" fontId="0" fillId="0" borderId="4" xfId="0" applyNumberFormat="1" applyFont="1" applyFill="1" applyBorder="1" applyAlignment="1">
      <alignment vertical="top" wrapText="1"/>
    </xf>
    <xf numFmtId="0" fontId="0" fillId="0" borderId="5" xfId="0" applyNumberFormat="1" applyFont="1" applyFill="1" applyBorder="1" applyAlignment="1">
      <alignment vertical="top" wrapText="1"/>
    </xf>
    <xf numFmtId="0" fontId="12" fillId="5" borderId="11" xfId="1" applyNumberFormat="1" applyFont="1" applyFill="1" applyBorder="1" applyAlignment="1" applyProtection="1">
      <alignment horizontal="right" vertical="center" wrapText="1"/>
      <protection locked="0"/>
    </xf>
    <xf numFmtId="0" fontId="12" fillId="5" borderId="11" xfId="1" applyNumberFormat="1" applyFont="1" applyFill="1" applyBorder="1" applyAlignment="1">
      <alignment horizontal="right" vertical="center" wrapText="1"/>
    </xf>
    <xf numFmtId="0" fontId="7" fillId="3" borderId="13" xfId="0" applyNumberFormat="1" applyFont="1" applyFill="1" applyBorder="1" applyAlignment="1">
      <alignment horizontal="center" vertical="center"/>
    </xf>
    <xf numFmtId="0" fontId="7" fillId="3" borderId="12" xfId="0" applyNumberFormat="1" applyFont="1" applyFill="1" applyBorder="1" applyAlignment="1">
      <alignment horizontal="right" vertical="center"/>
    </xf>
    <xf numFmtId="0" fontId="0" fillId="0" borderId="4" xfId="0" applyNumberFormat="1" applyFont="1" applyFill="1" applyBorder="1" applyAlignment="1">
      <alignment vertical="top" wrapText="1"/>
    </xf>
    <xf numFmtId="0" fontId="0" fillId="0" borderId="5" xfId="0" applyNumberFormat="1" applyFont="1" applyFill="1" applyBorder="1" applyAlignment="1">
      <alignment vertical="top" wrapText="1"/>
    </xf>
    <xf numFmtId="0" fontId="8" fillId="0" borderId="0" xfId="0" applyNumberFormat="1" applyFont="1" applyFill="1" applyBorder="1"/>
    <xf numFmtId="0" fontId="7" fillId="3" borderId="2" xfId="0" applyNumberFormat="1" applyFont="1" applyFill="1" applyBorder="1" applyAlignment="1">
      <alignment horizontal="center" vertical="center" wrapText="1" readingOrder="2"/>
    </xf>
    <xf numFmtId="0" fontId="17" fillId="0" borderId="14" xfId="0" applyNumberFormat="1" applyFont="1" applyFill="1" applyBorder="1"/>
    <xf numFmtId="0" fontId="17" fillId="0" borderId="15" xfId="0" applyNumberFormat="1" applyFont="1" applyFill="1" applyBorder="1"/>
    <xf numFmtId="0" fontId="17" fillId="0" borderId="16" xfId="0" applyNumberFormat="1" applyFont="1" applyFill="1" applyBorder="1" applyAlignment="1">
      <alignment horizontal="right"/>
    </xf>
    <xf numFmtId="0" fontId="20" fillId="0" borderId="1" xfId="0" applyNumberFormat="1" applyFont="1" applyFill="1" applyBorder="1" applyAlignment="1">
      <alignment horizontal="center" vertical="center" wrapText="1" readingOrder="2"/>
    </xf>
    <xf numFmtId="0" fontId="21" fillId="0" borderId="1" xfId="0" applyNumberFormat="1" applyFont="1" applyFill="1" applyBorder="1" applyAlignment="1">
      <alignment vertical="center" wrapText="1" readingOrder="2"/>
    </xf>
    <xf numFmtId="0" fontId="2" fillId="2" borderId="4" xfId="0" applyNumberFormat="1" applyFont="1" applyFill="1" applyBorder="1" applyAlignment="1">
      <alignment horizontal="right"/>
    </xf>
    <xf numFmtId="0" fontId="3" fillId="0" borderId="17" xfId="0" applyNumberFormat="1" applyFont="1" applyFill="1" applyBorder="1" applyAlignment="1">
      <alignment horizontal="right" vertical="top"/>
    </xf>
    <xf numFmtId="0" fontId="2" fillId="0" borderId="0" xfId="0" applyNumberFormat="1" applyFont="1" applyFill="1" applyBorder="1" applyAlignment="1">
      <alignment horizontal="center"/>
    </xf>
    <xf numFmtId="0" fontId="0" fillId="0" borderId="4" xfId="0" applyNumberFormat="1" applyFont="1" applyFill="1" applyBorder="1" applyAlignment="1">
      <alignment horizontal="center"/>
    </xf>
    <xf numFmtId="0" fontId="0" fillId="2" borderId="5" xfId="0" applyNumberFormat="1" applyFont="1" applyFill="1" applyBorder="1" applyAlignment="1">
      <alignment horizontal="right"/>
    </xf>
    <xf numFmtId="0" fontId="2" fillId="2" borderId="5" xfId="0" applyNumberFormat="1" applyFont="1" applyFill="1" applyBorder="1" applyAlignment="1">
      <alignment horizontal="right"/>
    </xf>
    <xf numFmtId="0" fontId="0" fillId="0" borderId="18" xfId="0" applyNumberFormat="1" applyFont="1" applyFill="1" applyBorder="1" applyAlignment="1">
      <alignment horizontal="right" vertical="top"/>
    </xf>
    <xf numFmtId="0" fontId="0" fillId="0" borderId="19" xfId="0" applyNumberFormat="1" applyFont="1" applyFill="1" applyBorder="1" applyAlignment="1">
      <alignment horizontal="right"/>
    </xf>
    <xf numFmtId="0" fontId="0" fillId="0" borderId="0" xfId="0" applyNumberFormat="1" applyFont="1" applyFill="1" applyBorder="1" applyAlignment="1">
      <alignment vertical="top"/>
    </xf>
    <xf numFmtId="0" fontId="0" fillId="0" borderId="6" xfId="0" applyNumberFormat="1" applyFont="1" applyFill="1" applyBorder="1" applyAlignment="1">
      <alignment horizontal="right" vertical="top" wrapText="1"/>
    </xf>
    <xf numFmtId="0" fontId="0" fillId="0" borderId="6" xfId="0" applyNumberFormat="1" applyFont="1" applyFill="1" applyBorder="1" applyAlignment="1">
      <alignment vertical="top" wrapText="1"/>
    </xf>
    <xf numFmtId="0" fontId="13" fillId="2" borderId="3" xfId="0" applyNumberFormat="1" applyFont="1" applyFill="1" applyBorder="1" applyAlignment="1">
      <alignment horizontal="right"/>
    </xf>
    <xf numFmtId="0" fontId="0" fillId="0" borderId="0" xfId="0" applyNumberFormat="1" applyFont="1" applyFill="1" applyBorder="1"/>
    <xf numFmtId="0" fontId="2" fillId="2" borderId="3" xfId="0" applyNumberFormat="1" applyFont="1" applyFill="1" applyBorder="1" applyAlignment="1">
      <alignment horizontal="right"/>
    </xf>
    <xf numFmtId="0" fontId="22" fillId="2" borderId="3" xfId="0" applyNumberFormat="1" applyFont="1" applyFill="1" applyBorder="1" applyAlignment="1">
      <alignment horizontal="right"/>
    </xf>
    <xf numFmtId="0" fontId="0" fillId="0" borderId="3" xfId="0" applyNumberFormat="1" applyFont="1" applyFill="1" applyBorder="1" applyAlignment="1">
      <alignment horizontal="right" readingOrder="1"/>
    </xf>
    <xf numFmtId="0" fontId="0" fillId="0" borderId="3" xfId="0" applyNumberFormat="1" applyFont="1" applyFill="1" applyBorder="1" applyAlignment="1">
      <alignment readingOrder="1"/>
    </xf>
    <xf numFmtId="0" fontId="23" fillId="2" borderId="3" xfId="0" applyNumberFormat="1" applyFont="1" applyFill="1" applyBorder="1" applyAlignment="1">
      <alignment horizontal="right"/>
    </xf>
    <xf numFmtId="0" fontId="0" fillId="0" borderId="0" xfId="0" applyNumberFormat="1" applyFont="1" applyFill="1" applyBorder="1" applyAlignment="1">
      <alignment horizontal="right"/>
    </xf>
    <xf numFmtId="1" fontId="0" fillId="0" borderId="0" xfId="0" applyNumberFormat="1" applyFont="1" applyFill="1" applyBorder="1" applyAlignment="1">
      <alignment horizontal="right"/>
    </xf>
    <xf numFmtId="0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horizontal="right"/>
    </xf>
    <xf numFmtId="0" fontId="0" fillId="0" borderId="0" xfId="0" applyNumberFormat="1" applyFont="1" applyFill="1" applyBorder="1"/>
    <xf numFmtId="0" fontId="8" fillId="0" borderId="21" xfId="0" applyNumberFormat="1" applyFont="1" applyFill="1" applyBorder="1" applyAlignment="1">
      <alignment horizontal="center" vertical="center" wrapText="1"/>
    </xf>
    <xf numFmtId="0" fontId="24" fillId="0" borderId="20" xfId="3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right" vertical="center" wrapText="1"/>
    </xf>
    <xf numFmtId="0" fontId="5" fillId="4" borderId="0" xfId="0" applyNumberFormat="1" applyFont="1" applyFill="1" applyBorder="1" applyAlignment="1">
      <alignment horizontal="right" vertical="top"/>
    </xf>
    <xf numFmtId="0" fontId="0" fillId="0" borderId="3" xfId="0" applyNumberFormat="1" applyFont="1" applyFill="1" applyBorder="1" applyAlignment="1">
      <alignment horizontal="right" wrapText="1"/>
    </xf>
    <xf numFmtId="0" fontId="23" fillId="0" borderId="3" xfId="0" applyNumberFormat="1" applyFont="1" applyFill="1" applyBorder="1" applyAlignment="1">
      <alignment horizontal="right"/>
    </xf>
    <xf numFmtId="0" fontId="0" fillId="0" borderId="0" xfId="0" applyNumberFormat="1" applyFont="1" applyFill="1" applyBorder="1" applyAlignment="1">
      <alignment horizontal="right" readingOrder="2"/>
    </xf>
    <xf numFmtId="4" fontId="0" fillId="0" borderId="0" xfId="0" applyNumberFormat="1" applyFont="1" applyFill="1" applyBorder="1"/>
    <xf numFmtId="165" fontId="7" fillId="3" borderId="2" xfId="0" applyNumberFormat="1" applyFont="1" applyFill="1" applyBorder="1" applyAlignment="1">
      <alignment horizontal="center" vertical="center" wrapText="1"/>
    </xf>
    <xf numFmtId="165" fontId="0" fillId="0" borderId="0" xfId="0" applyNumberFormat="1" applyFont="1" applyFill="1" applyBorder="1"/>
    <xf numFmtId="166" fontId="7" fillId="3" borderId="2" xfId="0" applyNumberFormat="1" applyFont="1" applyFill="1" applyBorder="1" applyAlignment="1">
      <alignment horizontal="center" vertical="center" wrapText="1"/>
    </xf>
    <xf numFmtId="166" fontId="0" fillId="0" borderId="0" xfId="0" applyNumberFormat="1" applyFont="1" applyFill="1" applyBorder="1"/>
    <xf numFmtId="164" fontId="7" fillId="3" borderId="2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Fill="1" applyBorder="1"/>
    <xf numFmtId="14" fontId="7" fillId="3" borderId="2" xfId="0" applyNumberFormat="1" applyFont="1" applyFill="1" applyBorder="1" applyAlignment="1">
      <alignment horizontal="center" vertical="center" wrapText="1"/>
    </xf>
    <xf numFmtId="14" fontId="0" fillId="0" borderId="0" xfId="0" applyNumberFormat="1" applyFont="1" applyFill="1" applyBorder="1"/>
    <xf numFmtId="14" fontId="7" fillId="3" borderId="8" xfId="0" applyNumberFormat="1" applyFont="1" applyFill="1" applyBorder="1" applyAlignment="1">
      <alignment horizontal="center" vertical="center" wrapText="1"/>
    </xf>
    <xf numFmtId="10" fontId="7" fillId="3" borderId="2" xfId="0" applyNumberFormat="1" applyFont="1" applyFill="1" applyBorder="1" applyAlignment="1">
      <alignment horizontal="center" vertical="center" wrapText="1"/>
    </xf>
    <xf numFmtId="10" fontId="0" fillId="0" borderId="0" xfId="0" applyNumberFormat="1" applyFont="1" applyFill="1" applyBorder="1"/>
    <xf numFmtId="2" fontId="7" fillId="3" borderId="2" xfId="0" applyNumberFormat="1" applyFont="1" applyFill="1" applyBorder="1" applyAlignment="1">
      <alignment horizontal="center" vertical="center" wrapText="1"/>
    </xf>
    <xf numFmtId="4" fontId="8" fillId="0" borderId="10" xfId="0" applyNumberFormat="1" applyFont="1" applyFill="1" applyBorder="1" applyAlignment="1">
      <alignment horizontal="center" vertical="center" wrapText="1"/>
    </xf>
    <xf numFmtId="4" fontId="8" fillId="0" borderId="21" xfId="0" applyNumberFormat="1" applyFont="1" applyFill="1" applyBorder="1" applyAlignment="1">
      <alignment horizontal="center" vertical="center" wrapText="1"/>
    </xf>
    <xf numFmtId="10" fontId="8" fillId="0" borderId="10" xfId="0" applyNumberFormat="1" applyFont="1" applyFill="1" applyBorder="1" applyAlignment="1">
      <alignment horizontal="center" vertical="center" wrapText="1"/>
    </xf>
    <xf numFmtId="10" fontId="8" fillId="0" borderId="21" xfId="0" applyNumberFormat="1" applyFont="1" applyFill="1" applyBorder="1" applyAlignment="1">
      <alignment horizontal="center" vertical="center" wrapText="1"/>
    </xf>
    <xf numFmtId="9" fontId="24" fillId="0" borderId="20" xfId="3" applyNumberFormat="1" applyFont="1" applyFill="1" applyBorder="1" applyAlignment="1">
      <alignment horizontal="center" vertical="center" wrapText="1"/>
    </xf>
    <xf numFmtId="4" fontId="24" fillId="0" borderId="20" xfId="3" applyNumberFormat="1" applyFont="1" applyFill="1" applyBorder="1" applyAlignment="1">
      <alignment horizontal="center" vertical="center" wrapText="1"/>
    </xf>
    <xf numFmtId="0" fontId="12" fillId="5" borderId="11" xfId="1" applyFont="1" applyFill="1" applyBorder="1" applyAlignment="1" applyProtection="1">
      <alignment horizontal="left" vertical="center" wrapText="1" indent="1"/>
      <protection locked="0"/>
    </xf>
    <xf numFmtId="0" fontId="12" fillId="5" borderId="11" xfId="1" applyFont="1" applyFill="1" applyBorder="1" applyAlignment="1" applyProtection="1">
      <alignment vertical="center" wrapText="1"/>
      <protection locked="0"/>
    </xf>
    <xf numFmtId="14" fontId="0" fillId="0" borderId="0" xfId="0" applyNumberFormat="1"/>
    <xf numFmtId="0" fontId="0" fillId="0" borderId="0" xfId="0"/>
    <xf numFmtId="0" fontId="7" fillId="3" borderId="22" xfId="0" applyNumberFormat="1" applyFont="1" applyFill="1" applyBorder="1" applyAlignment="1">
      <alignment horizontal="center" vertical="center" wrapText="1"/>
    </xf>
    <xf numFmtId="49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right"/>
    </xf>
    <xf numFmtId="14" fontId="0" fillId="0" borderId="0" xfId="0" applyNumberFormat="1" applyBorder="1" applyAlignment="1">
      <alignment horizontal="left"/>
    </xf>
    <xf numFmtId="4" fontId="0" fillId="0" borderId="0" xfId="0" applyNumberFormat="1" applyBorder="1" applyAlignment="1">
      <alignment horizontal="left"/>
    </xf>
    <xf numFmtId="0" fontId="0" fillId="0" borderId="0" xfId="0" applyFill="1"/>
    <xf numFmtId="0" fontId="7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3" fillId="0" borderId="0" xfId="0" applyFont="1"/>
    <xf numFmtId="164" fontId="0" fillId="0" borderId="0" xfId="0" applyNumberFormat="1"/>
    <xf numFmtId="0" fontId="2" fillId="0" borderId="0" xfId="0" applyFont="1"/>
    <xf numFmtId="167" fontId="7" fillId="3" borderId="2" xfId="0" applyNumberFormat="1" applyFont="1" applyFill="1" applyBorder="1" applyAlignment="1">
      <alignment horizontal="center" vertical="center" wrapText="1"/>
    </xf>
    <xf numFmtId="167" fontId="0" fillId="0" borderId="0" xfId="0" applyNumberFormat="1"/>
    <xf numFmtId="14" fontId="0" fillId="0" borderId="0" xfId="0" applyNumberFormat="1" applyFont="1" applyFill="1" applyBorder="1" applyAlignment="1">
      <alignment horizontal="left"/>
    </xf>
  </cellXfs>
  <cellStyles count="4">
    <cellStyle name="Normal" xfId="0" builtinId="0"/>
    <cellStyle name="Normal 3" xfId="1" xr:uid="{00000000-0005-0000-0000-000001000000}"/>
    <cellStyle name="Normal 9" xfId="2" xr:uid="{00000000-0005-0000-0000-000002000000}"/>
    <cellStyle name="סה&quot;כ" xfId="3" builtinId="25"/>
  </cellStyles>
  <dxfs count="9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colors>
    <mruColors>
      <color rgb="FFB2B2B2"/>
      <color rgb="FF7F93AD"/>
      <color rgb="FF7A8FAA"/>
      <color rgb="FF6077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ערכת נושא Office">
  <a:themeElements>
    <a:clrScheme name="RashutShukHon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33E76"/>
      </a:accent1>
      <a:accent2>
        <a:srgbClr val="0C6FBB"/>
      </a:accent2>
      <a:accent3>
        <a:srgbClr val="84A2F7"/>
      </a:accent3>
      <a:accent4>
        <a:srgbClr val="AC0019"/>
      </a:accent4>
      <a:accent5>
        <a:srgbClr val="FFC000"/>
      </a:accent5>
      <a:accent6>
        <a:srgbClr val="5FA62E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-0.249977111117893"/>
  </sheetPr>
  <dimension ref="A1:D23"/>
  <sheetViews>
    <sheetView showGridLines="0" rightToLeft="1" workbookViewId="0">
      <pane xSplit="4" ySplit="23" topLeftCell="E24" activePane="bottomRight" state="frozen"/>
      <selection pane="topRight" activeCell="E1" sqref="E1"/>
      <selection pane="bottomLeft" activeCell="A24" sqref="A24"/>
      <selection pane="bottomRight" activeCell="D21" sqref="D21"/>
    </sheetView>
  </sheetViews>
  <sheetFormatPr defaultColWidth="0" defaultRowHeight="14.25" zeroHeight="1"/>
  <cols>
    <col min="1" max="1" width="29.5" bestFit="1" customWidth="1"/>
    <col min="2" max="2" width="11" customWidth="1"/>
    <col min="3" max="3" width="4.625" customWidth="1"/>
    <col min="4" max="4" width="67.5" customWidth="1"/>
    <col min="5" max="5" width="9" hidden="1" customWidth="1"/>
    <col min="6" max="16384" width="9" hidden="1"/>
  </cols>
  <sheetData>
    <row r="1" spans="1:4" ht="18">
      <c r="A1" s="18" t="s">
        <v>0</v>
      </c>
      <c r="B1" s="19"/>
      <c r="C1" s="19"/>
      <c r="D1" s="19"/>
    </row>
    <row r="2" spans="1:4"/>
    <row r="3" spans="1:4">
      <c r="A3" t="s">
        <v>1</v>
      </c>
      <c r="D3" s="87" t="s">
        <v>1552</v>
      </c>
    </row>
    <row r="4" spans="1:4"/>
    <row r="5" spans="1:4">
      <c r="A5" t="s">
        <v>2</v>
      </c>
      <c r="D5" s="87" t="s">
        <v>1563</v>
      </c>
    </row>
    <row r="6" spans="1:4"/>
    <row r="7" spans="1:4">
      <c r="A7" t="s">
        <v>3</v>
      </c>
      <c r="D7" s="87" t="s">
        <v>1568</v>
      </c>
    </row>
    <row r="8" spans="1:4">
      <c r="D8" s="17"/>
    </row>
    <row r="9" spans="1:4">
      <c r="A9" t="s">
        <v>4</v>
      </c>
      <c r="D9" s="87">
        <v>2026</v>
      </c>
    </row>
    <row r="10" spans="1:4"/>
    <row r="11" spans="1:4">
      <c r="A11" t="s">
        <v>5</v>
      </c>
      <c r="D11" s="87" t="s">
        <v>1614</v>
      </c>
    </row>
    <row r="12" spans="1:4"/>
    <row r="13" spans="1:4">
      <c r="A13" t="s">
        <v>6</v>
      </c>
      <c r="D13" s="88">
        <f>IFERROR(VLOOKUP(D11,'File Name Info'!A35:B130,2,0),"תא מחושב")</f>
        <v>520032269</v>
      </c>
    </row>
    <row r="14" spans="1:4"/>
    <row r="15" spans="1:4" ht="15">
      <c r="A15" s="12" t="s">
        <v>7</v>
      </c>
      <c r="D15" s="88" t="str">
        <f>IF(D5="לממונה",CONCATENATE(D13, "_",VLOOKUP(D3,Full_Type,2,0),"_",D7,VLOOKUP(D9,Full_Year,2,0),".xlxs"),IF(D5="לציבור",CONCATENATE(D13,"_",VLOOKUP(D3,Full_Type_Nostro,2,0),"_",VLOOKUP(D5,Full_File_Type,2,0),"_",D7,VLOOKUP(D9,Full_Year,2,0),".xlsx"),"שם קובץ לשמירה"))</f>
        <v>520032269_gm_0226.xlxs</v>
      </c>
    </row>
    <row r="16" spans="1:4" ht="15">
      <c r="A16" s="12"/>
      <c r="D16" s="17"/>
    </row>
    <row r="17" spans="1:4" ht="15">
      <c r="A17" s="12" t="s">
        <v>8</v>
      </c>
      <c r="B17" s="9" t="s">
        <v>9</v>
      </c>
      <c r="C17" s="9"/>
      <c r="D17" s="149" t="s">
        <v>2704</v>
      </c>
    </row>
    <row r="18" spans="1:4">
      <c r="A18" s="7"/>
      <c r="B18" s="10"/>
      <c r="C18" s="10"/>
      <c r="D18" s="11"/>
    </row>
    <row r="19" spans="1:4">
      <c r="A19" s="7"/>
      <c r="B19" s="9" t="s">
        <v>10</v>
      </c>
      <c r="C19" s="9"/>
      <c r="D19" s="149">
        <v>546481151</v>
      </c>
    </row>
    <row r="20" spans="1:4">
      <c r="A20" s="7"/>
      <c r="B20" s="10"/>
      <c r="C20" s="10"/>
      <c r="D20" s="11"/>
    </row>
    <row r="21" spans="1:4">
      <c r="A21" s="7"/>
      <c r="B21" s="9" t="s">
        <v>11</v>
      </c>
      <c r="C21" s="9"/>
      <c r="D21" s="150" t="s">
        <v>2705</v>
      </c>
    </row>
    <row r="22" spans="1:4">
      <c r="A22" s="7"/>
      <c r="B22" s="8"/>
      <c r="C22" s="8"/>
    </row>
    <row r="23" spans="1:4" ht="28.5">
      <c r="A23" s="126" t="s">
        <v>12</v>
      </c>
      <c r="D23" s="125" t="s">
        <v>13</v>
      </c>
    </row>
  </sheetData>
  <conditionalFormatting sqref="D3">
    <cfRule type="containsText" dxfId="8" priority="16" operator="containsText" text="Please fill in data">
      <formula>NOT(ISERROR(SEARCH("Please fill in data",D3)))</formula>
    </cfRule>
  </conditionalFormatting>
  <conditionalFormatting sqref="D5">
    <cfRule type="containsText" dxfId="7" priority="10" operator="containsText" text="Please fill in data">
      <formula>NOT(ISERROR(SEARCH("Please fill in data",D5)))</formula>
    </cfRule>
  </conditionalFormatting>
  <conditionalFormatting sqref="D7:D9">
    <cfRule type="containsText" dxfId="6" priority="8" operator="containsText" text="Please fill in data">
      <formula>NOT(ISERROR(SEARCH("Please fill in data",D7)))</formula>
    </cfRule>
  </conditionalFormatting>
  <conditionalFormatting sqref="D11">
    <cfRule type="containsText" dxfId="5" priority="7" operator="containsText" text="Please fill in data">
      <formula>NOT(ISERROR(SEARCH("Please fill in data",D11)))</formula>
    </cfRule>
  </conditionalFormatting>
  <conditionalFormatting sqref="D13">
    <cfRule type="containsText" dxfId="4" priority="6" operator="containsText" text="Please fill in data">
      <formula>NOT(ISERROR(SEARCH("Please fill in data",D13)))</formula>
    </cfRule>
  </conditionalFormatting>
  <conditionalFormatting sqref="D15:D16">
    <cfRule type="containsText" dxfId="3" priority="4" operator="containsText" text="Please fill in data">
      <formula>NOT(ISERROR(SEARCH("Please fill in data",D15)))</formula>
    </cfRule>
  </conditionalFormatting>
  <conditionalFormatting sqref="D17">
    <cfRule type="containsText" dxfId="2" priority="3" operator="containsText" text="Please fill in data">
      <formula>NOT(ISERROR(SEARCH("Please fill in data",D17)))</formula>
    </cfRule>
  </conditionalFormatting>
  <conditionalFormatting sqref="D19">
    <cfRule type="containsText" dxfId="1" priority="2" operator="containsText" text="Please fill in data">
      <formula>NOT(ISERROR(SEARCH("Please fill in data",D19)))</formula>
    </cfRule>
  </conditionalFormatting>
  <conditionalFormatting sqref="D21">
    <cfRule type="containsText" dxfId="0" priority="1" operator="containsText" text="Please fill in data">
      <formula>NOT(ISERROR(SEARCH("Please fill in data",D21)))</formula>
    </cfRule>
  </conditionalFormatting>
  <dataValidations count="5">
    <dataValidation type="list" allowBlank="1" showInputMessage="1" showErrorMessage="1" sqref="D3" xr:uid="{00000000-0002-0000-0000-000000000000}">
      <formula1>Type</formula1>
    </dataValidation>
    <dataValidation type="list" allowBlank="1" showInputMessage="1" showErrorMessage="1" sqref="D5" xr:uid="{00000000-0002-0000-0000-000001000000}">
      <formula1>File_Type</formula1>
    </dataValidation>
    <dataValidation type="list" allowBlank="1" showInputMessage="1" showErrorMessage="1" sqref="D7" xr:uid="{00000000-0002-0000-0000-000002000000}">
      <formula1>QTR</formula1>
    </dataValidation>
    <dataValidation type="list" allowBlank="1" showInputMessage="1" showErrorMessage="1" sqref="D9" xr:uid="{00000000-0002-0000-0000-000003000000}">
      <formula1>YEAR</formula1>
    </dataValidation>
    <dataValidation type="list" allowBlank="1" showInputMessage="1" showErrorMessage="1" sqref="D11" xr:uid="{00000000-0002-0000-0000-000004000000}">
      <formula1>Company_Name</formula1>
    </dataValidation>
  </dataValidation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5" tint="-0.499984740745262"/>
  </sheetPr>
  <dimension ref="A1:E32"/>
  <sheetViews>
    <sheetView showGridLines="0" rightToLeft="1" workbookViewId="0">
      <pane xSplit="5" ySplit="32" topLeftCell="XFD1048576" activePane="bottomRight" state="frozen"/>
      <selection pane="topRight" activeCell="F1" sqref="F1"/>
      <selection pane="bottomLeft" activeCell="A33" sqref="A33"/>
      <selection pane="bottomRight" activeCell="E32" sqref="E32"/>
    </sheetView>
  </sheetViews>
  <sheetFormatPr defaultColWidth="0" defaultRowHeight="12.75" zeroHeight="1"/>
  <cols>
    <col min="1" max="1" width="42.75" style="4" customWidth="1"/>
    <col min="2" max="4" width="13" style="5" customWidth="1"/>
    <col min="5" max="5" width="14" style="5" customWidth="1"/>
    <col min="6" max="6" width="2.375" style="4" hidden="1" customWidth="1"/>
    <col min="7" max="16384" width="2.375" style="4" hidden="1"/>
  </cols>
  <sheetData>
    <row r="1" spans="1:5" ht="18.75" customHeight="1">
      <c r="A1" s="29"/>
      <c r="B1" s="30"/>
      <c r="C1" s="90" t="s">
        <v>226</v>
      </c>
      <c r="D1" s="89"/>
      <c r="E1" s="30"/>
    </row>
    <row r="2" spans="1:5" ht="25.5">
      <c r="A2" s="30" t="s">
        <v>227</v>
      </c>
      <c r="B2" s="30" t="s">
        <v>36</v>
      </c>
      <c r="C2" s="30" t="s">
        <v>92</v>
      </c>
      <c r="D2" s="30" t="s">
        <v>93</v>
      </c>
      <c r="E2" s="30" t="s">
        <v>228</v>
      </c>
    </row>
    <row r="3" spans="1:5">
      <c r="A3" s="32" t="s">
        <v>229</v>
      </c>
      <c r="B3" s="143">
        <f>SUM('מזומנים ושווי מזומנים'!O:O)</f>
        <v>72405.80799999999</v>
      </c>
      <c r="C3" s="33"/>
      <c r="D3" s="33"/>
      <c r="E3" s="145">
        <f>SUM('מזומנים ושווי מזומנים'!O:O)/B30</f>
        <v>1.9764246310401464E-2</v>
      </c>
    </row>
    <row r="4" spans="1:5">
      <c r="A4" s="32" t="s">
        <v>230</v>
      </c>
      <c r="B4" s="143">
        <f>SUM('איגרות חוב ממשלתיות'!U:U)</f>
        <v>801788.23299999977</v>
      </c>
      <c r="C4" s="33"/>
      <c r="D4" s="33"/>
      <c r="E4" s="145">
        <f>SUM('איגרות חוב ממשלתיות'!U:U)/B30</f>
        <v>0.21886006887449633</v>
      </c>
    </row>
    <row r="5" spans="1:5">
      <c r="A5" s="32" t="s">
        <v>231</v>
      </c>
      <c r="B5" s="143">
        <f>SUM('ניירות ערך מסחריים'!AD:AD)</f>
        <v>0</v>
      </c>
      <c r="C5" s="33"/>
      <c r="D5" s="33"/>
      <c r="E5" s="145">
        <f>SUM('ניירות ערך מסחריים'!AD:AD)/B30</f>
        <v>0</v>
      </c>
    </row>
    <row r="6" spans="1:5">
      <c r="A6" s="32" t="s">
        <v>232</v>
      </c>
      <c r="B6" s="143">
        <f>SUM('איגרות חוב'!AD:AD)</f>
        <v>375823.37200000021</v>
      </c>
      <c r="C6" s="33"/>
      <c r="D6" s="33"/>
      <c r="E6" s="145">
        <f>SUM('איגרות חוב'!AD:AD)/B30</f>
        <v>0.10258660042041989</v>
      </c>
    </row>
    <row r="7" spans="1:5">
      <c r="A7" s="32" t="s">
        <v>233</v>
      </c>
      <c r="B7" s="143">
        <f>SUM('מניות מבכ ויהש'!U:U)</f>
        <v>646817.29900000046</v>
      </c>
      <c r="C7" s="33"/>
      <c r="D7" s="33"/>
      <c r="E7" s="145">
        <f>SUM('מניות מבכ ויהש'!U:U)/B30</f>
        <v>0.17655843872724411</v>
      </c>
    </row>
    <row r="8" spans="1:5">
      <c r="A8" s="32" t="s">
        <v>234</v>
      </c>
      <c r="B8" s="143">
        <f>SUM('קרנות סל'!T:T)</f>
        <v>1090198.3089999994</v>
      </c>
      <c r="C8" s="33"/>
      <c r="D8" s="33"/>
      <c r="E8" s="145">
        <f>SUM('קרנות סל'!T:T)/B30</f>
        <v>0.29758590507351507</v>
      </c>
    </row>
    <row r="9" spans="1:5">
      <c r="A9" s="32" t="s">
        <v>235</v>
      </c>
      <c r="B9" s="143">
        <f>SUM('קרנות נאמנות'!T:T)</f>
        <v>120000.99799999999</v>
      </c>
      <c r="C9" s="33"/>
      <c r="D9" s="33"/>
      <c r="E9" s="145">
        <f>SUM('קרנות נאמנות'!T:T)/B30</f>
        <v>3.2756064015831352E-2</v>
      </c>
    </row>
    <row r="10" spans="1:5">
      <c r="A10" s="32" t="s">
        <v>236</v>
      </c>
      <c r="B10" s="143">
        <f>SUM('כתבי אופציה'!W:W)</f>
        <v>493.76100000000008</v>
      </c>
      <c r="C10" s="33"/>
      <c r="D10" s="33"/>
      <c r="E10" s="145">
        <f>SUM('כתבי אופציה'!W:W)/B30</f>
        <v>1.3477943678869161E-4</v>
      </c>
    </row>
    <row r="11" spans="1:5">
      <c r="A11" s="32" t="s">
        <v>237</v>
      </c>
      <c r="B11" s="143">
        <f>SUM(אופציות!V:V)</f>
        <v>-88.924000000000007</v>
      </c>
      <c r="C11" s="33"/>
      <c r="D11" s="33"/>
      <c r="E11" s="145">
        <f>SUM(אופציות!V:V)/B30</f>
        <v>-2.4273133432971845E-5</v>
      </c>
    </row>
    <row r="12" spans="1:5">
      <c r="A12" s="32" t="s">
        <v>238</v>
      </c>
      <c r="B12" s="143">
        <f>SUM('חוזים עתידיים'!R:R)</f>
        <v>1073.0029999999999</v>
      </c>
      <c r="C12" s="33"/>
      <c r="D12" s="33"/>
      <c r="E12" s="145">
        <f>SUM('חוזים עתידיים'!R:R)/B30</f>
        <v>2.9289218875645589E-4</v>
      </c>
    </row>
    <row r="13" spans="1:5">
      <c r="A13" s="32" t="s">
        <v>239</v>
      </c>
      <c r="B13" s="143">
        <f>SUM('מוצרים מובנים'!Z:Z)</f>
        <v>0</v>
      </c>
      <c r="C13" s="33"/>
      <c r="D13" s="33"/>
      <c r="E13" s="145">
        <f>SUM('מוצרים מובנים'!Z:Z)/B30</f>
        <v>0</v>
      </c>
    </row>
    <row r="14" spans="1:5">
      <c r="A14" s="32" t="s">
        <v>240</v>
      </c>
      <c r="B14" s="143">
        <f>SUM('לא סחיר איגרות חוב ממשלתיות'!U:U)</f>
        <v>0</v>
      </c>
      <c r="C14" s="33"/>
      <c r="D14" s="33"/>
      <c r="E14" s="145">
        <f>SUM('לא סחיר איגרות חוב ממשלתיות'!U:U)/B30</f>
        <v>0</v>
      </c>
    </row>
    <row r="15" spans="1:5">
      <c r="A15" s="32" t="s">
        <v>241</v>
      </c>
      <c r="B15" s="143">
        <f>SUM('לא סחיר איגרות חוב מיועדות'!N:N)</f>
        <v>0</v>
      </c>
      <c r="C15" s="33"/>
      <c r="D15" s="33"/>
      <c r="E15" s="145">
        <f>SUM('לא סחיר איגרות חוב מיועדות'!N:N)/B30</f>
        <v>0</v>
      </c>
    </row>
    <row r="16" spans="1:5" s="93" customFormat="1">
      <c r="A16" s="34" t="s">
        <v>242</v>
      </c>
      <c r="B16" s="143">
        <f>SUM('אפיק השקעה מובטח תשואה'!F:F)</f>
        <v>0</v>
      </c>
      <c r="C16" s="35"/>
      <c r="D16" s="35"/>
      <c r="E16" s="145">
        <f>SUM('אפיק השקעה מובטח תשואה'!F:F)/B30</f>
        <v>0</v>
      </c>
    </row>
    <row r="17" spans="1:5">
      <c r="A17" s="34" t="s">
        <v>243</v>
      </c>
      <c r="B17" s="143">
        <f>SUM('לא סחיר ניירות ערך מסחריים'!AI:AI)</f>
        <v>0</v>
      </c>
      <c r="C17" s="35"/>
      <c r="D17" s="35"/>
      <c r="E17" s="145">
        <f>SUM('לא סחיר ניירות ערך מסחריים'!AI:AI)/B30</f>
        <v>0</v>
      </c>
    </row>
    <row r="18" spans="1:5">
      <c r="A18" s="32" t="s">
        <v>244</v>
      </c>
      <c r="B18" s="143">
        <f>SUM('לא סחיר איגרות חוב'!AG:AG)</f>
        <v>27193.523000000001</v>
      </c>
      <c r="C18" s="33"/>
      <c r="D18" s="33"/>
      <c r="E18" s="145">
        <f>SUM('לא סחיר איגרות חוב'!AG:AG)/B30</f>
        <v>7.4228781014303094E-3</v>
      </c>
    </row>
    <row r="19" spans="1:5">
      <c r="A19" s="32" t="s">
        <v>245</v>
      </c>
      <c r="B19" s="143">
        <f>SUM('לא סחיר מניות מבכ ויהש'!X:X)</f>
        <v>2538.42</v>
      </c>
      <c r="C19" s="33"/>
      <c r="D19" s="33"/>
      <c r="E19" s="145">
        <f>SUM('לא סחיר מניות מבכ ויהש'!X:X)/B30</f>
        <v>6.9289963754356966E-4</v>
      </c>
    </row>
    <row r="20" spans="1:5">
      <c r="A20" s="32" t="s">
        <v>246</v>
      </c>
      <c r="B20" s="143">
        <f>SUM('קרנות השקעה'!W:W)</f>
        <v>422185.80899999995</v>
      </c>
      <c r="C20" s="33"/>
      <c r="D20" s="33"/>
      <c r="E20" s="145">
        <f>SUM('קרנות השקעה'!W:W)/B30</f>
        <v>0.11524191978952998</v>
      </c>
    </row>
    <row r="21" spans="1:5">
      <c r="A21" s="32" t="s">
        <v>247</v>
      </c>
      <c r="B21" s="143">
        <f>SUM('לא סחיר כתבי אופציה'!Z:Z)</f>
        <v>0</v>
      </c>
      <c r="C21" s="33"/>
      <c r="D21" s="33"/>
      <c r="E21" s="145">
        <f>SUM('לא סחיר כתבי אופציה'!Z:Z)/B30</f>
        <v>0</v>
      </c>
    </row>
    <row r="22" spans="1:5">
      <c r="A22" s="32" t="s">
        <v>248</v>
      </c>
      <c r="B22" s="143">
        <f>SUM('לא סחיר אופציות'!Z:Z)</f>
        <v>0</v>
      </c>
      <c r="C22" s="33"/>
      <c r="D22" s="33"/>
      <c r="E22" s="145">
        <f>SUM('לא סחיר אופציות'!Z:Z)/B30</f>
        <v>0</v>
      </c>
    </row>
    <row r="23" spans="1:5">
      <c r="A23" s="32" t="s">
        <v>249</v>
      </c>
      <c r="B23" s="143">
        <f>SUM('לא סחיר נגזרים אחרים'!R:R)</f>
        <v>9007.794899999999</v>
      </c>
      <c r="C23" s="33"/>
      <c r="D23" s="33"/>
      <c r="E23" s="145">
        <f>SUM('לא סחיר נגזרים אחרים'!R:R)/B30</f>
        <v>2.4588121040949938E-3</v>
      </c>
    </row>
    <row r="24" spans="1:5">
      <c r="A24" s="32" t="s">
        <v>250</v>
      </c>
      <c r="B24" s="143">
        <f>SUM(הלוואות!AT:AT)</f>
        <v>95140.716</v>
      </c>
      <c r="C24" s="33"/>
      <c r="D24" s="33"/>
      <c r="E24" s="145">
        <f>SUM(הלוואות!AT:AT)/B30</f>
        <v>2.5970078880577563E-2</v>
      </c>
    </row>
    <row r="25" spans="1:5">
      <c r="A25" s="32" t="s">
        <v>251</v>
      </c>
      <c r="B25" s="143">
        <f>SUM('לא סחיר מוצרים מובנים'!AB:AB)</f>
        <v>0</v>
      </c>
      <c r="C25" s="33"/>
      <c r="D25" s="33"/>
      <c r="E25" s="145">
        <f>SUM('לא סחיר מוצרים מובנים'!AE:AE)/B30</f>
        <v>0</v>
      </c>
    </row>
    <row r="26" spans="1:5">
      <c r="A26" s="32" t="s">
        <v>252</v>
      </c>
      <c r="B26" s="143">
        <f>SUM('פיקדונות מעל 3 חודשים'!T:T)</f>
        <v>0</v>
      </c>
      <c r="C26" s="33"/>
      <c r="D26" s="33"/>
      <c r="E26" s="145">
        <f>SUM('פיקדונות מעל 3 חודשים'!T:T)/B30</f>
        <v>0</v>
      </c>
    </row>
    <row r="27" spans="1:5">
      <c r="A27" s="32" t="s">
        <v>253</v>
      </c>
      <c r="B27" s="143">
        <f>SUM('זכויות מקרקעין'!S:S)</f>
        <v>0</v>
      </c>
      <c r="C27" s="33"/>
      <c r="D27" s="33"/>
      <c r="E27" s="145">
        <f>SUM('זכויות מקרקעין'!S:S)/B30</f>
        <v>0</v>
      </c>
    </row>
    <row r="28" spans="1:5">
      <c r="A28" s="32" t="s">
        <v>254</v>
      </c>
      <c r="B28" s="143">
        <f>SUM('השקעה בחברות מוחזקות'!U:U)</f>
        <v>0</v>
      </c>
      <c r="C28" s="33"/>
      <c r="D28" s="33"/>
      <c r="E28" s="145">
        <f>SUM('השקעה בחברות מוחזקות'!U:U)/B30</f>
        <v>0</v>
      </c>
    </row>
    <row r="29" spans="1:5">
      <c r="A29" s="32" t="s">
        <v>255</v>
      </c>
      <c r="B29" s="144">
        <f>SUM('נכסים אחרים'!N:N)</f>
        <v>-1103.8430000000001</v>
      </c>
      <c r="C29" s="123"/>
      <c r="D29" s="123"/>
      <c r="E29" s="146">
        <f>SUM('נכסים אחרים'!N:N)/B30</f>
        <v>-3.013104271968416E-4</v>
      </c>
    </row>
    <row r="30" spans="1:5" ht="15">
      <c r="A30" s="31" t="s">
        <v>256</v>
      </c>
      <c r="B30" s="148">
        <f>IF(SUM(B3:B29)=0,0.0001,SUM(B3:B29))</f>
        <v>3663474.2788999998</v>
      </c>
      <c r="C30" s="124">
        <f t="shared" ref="C30:D30" si="0">SUM(C3:C29)</f>
        <v>0</v>
      </c>
      <c r="D30" s="124">
        <f t="shared" si="0"/>
        <v>0</v>
      </c>
      <c r="E30" s="147">
        <f>SUM(E3:E29)</f>
        <v>1</v>
      </c>
    </row>
    <row r="31" spans="1:5" s="93" customFormat="1">
      <c r="A31" s="34" t="s">
        <v>257</v>
      </c>
      <c r="B31" s="35"/>
      <c r="C31" s="35"/>
      <c r="D31" s="35"/>
      <c r="E31" s="35"/>
    </row>
    <row r="32" spans="1:5">
      <c r="A32" s="34" t="s">
        <v>258</v>
      </c>
      <c r="B32" s="143">
        <f>SUM('יתרות התחייבות להשקעה'!O:O)</f>
        <v>90506.807938074999</v>
      </c>
      <c r="C32" s="35"/>
      <c r="D32" s="35"/>
      <c r="E32" s="143">
        <f>SUM('יתרות התחייבות להשקעה'!O:O)</f>
        <v>90506.807938074999</v>
      </c>
    </row>
  </sheetData>
  <customSheetViews>
    <customSheetView guid="{AE318230-F718-49FC-82EB-7CAC3DCD05F1}" showGridLines="0">
      <pageMargins left="0.7" right="0.7" top="0.75" bottom="0.75" header="0.3" footer="0.3"/>
      <pageSetup orientation="portrait"/>
    </customSheetView>
  </customSheetViews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R23"/>
  <sheetViews>
    <sheetView rightToLeft="1" workbookViewId="0">
      <selection sqref="A1:XFD1048576"/>
    </sheetView>
  </sheetViews>
  <sheetFormatPr defaultColWidth="0" defaultRowHeight="14.25"/>
  <cols>
    <col min="1" max="17" width="11.625" style="152" customWidth="1"/>
    <col min="18" max="18" width="11.625" style="152" hidden="1" customWidth="1"/>
    <col min="19" max="19" width="9" style="152" hidden="1" customWidth="1"/>
    <col min="20" max="16384" width="9" style="152" hidden="1"/>
  </cols>
  <sheetData>
    <row r="1" spans="1:17" s="161" customFormat="1" ht="51">
      <c r="A1" s="160" t="s">
        <v>14</v>
      </c>
      <c r="B1" s="160" t="s">
        <v>15</v>
      </c>
      <c r="C1" s="160" t="s">
        <v>643</v>
      </c>
      <c r="D1" s="160" t="s">
        <v>644</v>
      </c>
      <c r="E1" s="160" t="s">
        <v>645</v>
      </c>
      <c r="F1" s="160" t="s">
        <v>56</v>
      </c>
      <c r="G1" s="160" t="s">
        <v>22</v>
      </c>
      <c r="H1" s="160" t="s">
        <v>29</v>
      </c>
      <c r="I1" s="160" t="s">
        <v>647</v>
      </c>
      <c r="J1" s="160" t="s">
        <v>88</v>
      </c>
      <c r="K1" s="160" t="s">
        <v>30</v>
      </c>
      <c r="L1" s="160" t="s">
        <v>648</v>
      </c>
      <c r="M1" s="131" t="s">
        <v>34</v>
      </c>
      <c r="N1" s="133" t="s">
        <v>85</v>
      </c>
      <c r="O1" s="160" t="s">
        <v>36</v>
      </c>
      <c r="P1" s="133" t="s">
        <v>37</v>
      </c>
      <c r="Q1" s="133" t="s">
        <v>38</v>
      </c>
    </row>
    <row r="2" spans="1:17">
      <c r="A2" s="152">
        <v>382</v>
      </c>
      <c r="B2" s="152">
        <v>382</v>
      </c>
      <c r="C2" s="152" t="s">
        <v>680</v>
      </c>
      <c r="D2" s="152" t="s">
        <v>681</v>
      </c>
      <c r="E2" s="152" t="s">
        <v>682</v>
      </c>
      <c r="F2" s="152" t="s">
        <v>683</v>
      </c>
      <c r="G2" s="152" t="s">
        <v>45</v>
      </c>
      <c r="H2" s="152" t="s">
        <v>51</v>
      </c>
      <c r="I2" s="152" t="s">
        <v>167</v>
      </c>
      <c r="J2" s="152" t="s">
        <v>116</v>
      </c>
      <c r="K2" s="152" t="s">
        <v>77</v>
      </c>
      <c r="L2" s="162">
        <v>2E-3</v>
      </c>
      <c r="M2" s="163">
        <v>2.9780000000000002</v>
      </c>
      <c r="N2" s="164">
        <v>0</v>
      </c>
      <c r="O2" s="162">
        <v>7.0000000000000001E-3</v>
      </c>
      <c r="P2" s="164">
        <v>1.0136650163459299E-7</v>
      </c>
      <c r="Q2" s="164">
        <v>1.9451140248022101E-9</v>
      </c>
    </row>
    <row r="3" spans="1:17">
      <c r="A3" s="152">
        <v>382</v>
      </c>
      <c r="B3" s="152">
        <v>382</v>
      </c>
      <c r="C3" s="152" t="s">
        <v>680</v>
      </c>
      <c r="D3" s="152" t="s">
        <v>681</v>
      </c>
      <c r="E3" s="152" t="s">
        <v>682</v>
      </c>
      <c r="F3" s="152" t="s">
        <v>683</v>
      </c>
      <c r="G3" s="152" t="s">
        <v>45</v>
      </c>
      <c r="H3" s="152" t="s">
        <v>51</v>
      </c>
      <c r="I3" s="152" t="s">
        <v>167</v>
      </c>
      <c r="J3" s="152" t="s">
        <v>116</v>
      </c>
      <c r="K3" s="152" t="s">
        <v>77</v>
      </c>
      <c r="L3" s="162">
        <v>4265.8040000000001</v>
      </c>
      <c r="M3" s="163">
        <v>2.9780000000000002</v>
      </c>
      <c r="N3" s="164">
        <v>0</v>
      </c>
      <c r="O3" s="162">
        <v>12703.564</v>
      </c>
      <c r="P3" s="164">
        <v>0.195660456047762</v>
      </c>
      <c r="Q3" s="164">
        <v>3.75451348345455E-3</v>
      </c>
    </row>
    <row r="4" spans="1:17">
      <c r="A4" s="152">
        <v>382</v>
      </c>
      <c r="B4" s="152">
        <v>382</v>
      </c>
      <c r="C4" s="152" t="s">
        <v>680</v>
      </c>
      <c r="D4" s="152" t="s">
        <v>681</v>
      </c>
      <c r="E4" s="152" t="s">
        <v>682</v>
      </c>
      <c r="F4" s="152" t="s">
        <v>683</v>
      </c>
      <c r="G4" s="152" t="s">
        <v>45</v>
      </c>
      <c r="H4" s="152" t="s">
        <v>51</v>
      </c>
      <c r="I4" s="152" t="s">
        <v>167</v>
      </c>
      <c r="J4" s="152" t="s">
        <v>116</v>
      </c>
      <c r="K4" s="152" t="s">
        <v>684</v>
      </c>
      <c r="L4" s="162">
        <v>7760.2579999999998</v>
      </c>
      <c r="M4" s="163">
        <v>0.38030000000000003</v>
      </c>
      <c r="N4" s="164">
        <v>0</v>
      </c>
      <c r="O4" s="162">
        <v>2951.2260000000001</v>
      </c>
      <c r="P4" s="164">
        <v>4.5454822327923999E-2</v>
      </c>
      <c r="Q4" s="164">
        <v>8.7222909915206099E-4</v>
      </c>
    </row>
    <row r="5" spans="1:17">
      <c r="A5" s="152">
        <v>382</v>
      </c>
      <c r="B5" s="152">
        <v>382</v>
      </c>
      <c r="C5" s="152" t="s">
        <v>680</v>
      </c>
      <c r="D5" s="152" t="s">
        <v>681</v>
      </c>
      <c r="E5" s="152" t="s">
        <v>682</v>
      </c>
      <c r="F5" s="152" t="s">
        <v>683</v>
      </c>
      <c r="G5" s="152" t="s">
        <v>45</v>
      </c>
      <c r="H5" s="152" t="s">
        <v>51</v>
      </c>
      <c r="I5" s="152" t="s">
        <v>167</v>
      </c>
      <c r="J5" s="152" t="s">
        <v>116</v>
      </c>
      <c r="K5" s="152" t="s">
        <v>384</v>
      </c>
      <c r="L5" s="162">
        <v>1464.654</v>
      </c>
      <c r="M5" s="163">
        <v>3.3944999999999999</v>
      </c>
      <c r="N5" s="164">
        <v>0</v>
      </c>
      <c r="O5" s="162">
        <v>4971.7669999999998</v>
      </c>
      <c r="P5" s="164">
        <v>7.6575214451332599E-2</v>
      </c>
      <c r="Q5" s="164">
        <v>1.4693959165963E-3</v>
      </c>
    </row>
    <row r="6" spans="1:17">
      <c r="A6" s="152">
        <v>382</v>
      </c>
      <c r="B6" s="152">
        <v>382</v>
      </c>
      <c r="C6" s="152" t="s">
        <v>680</v>
      </c>
      <c r="D6" s="152" t="s">
        <v>681</v>
      </c>
      <c r="E6" s="152" t="s">
        <v>682</v>
      </c>
      <c r="F6" s="152" t="s">
        <v>683</v>
      </c>
      <c r="G6" s="152" t="s">
        <v>45</v>
      </c>
      <c r="H6" s="152" t="s">
        <v>51</v>
      </c>
      <c r="I6" s="152" t="s">
        <v>167</v>
      </c>
      <c r="J6" s="152" t="s">
        <v>116</v>
      </c>
      <c r="K6" s="152" t="s">
        <v>685</v>
      </c>
      <c r="L6" s="162">
        <v>137.9</v>
      </c>
      <c r="M6" s="163">
        <v>1.8341E-2</v>
      </c>
      <c r="N6" s="164">
        <v>0</v>
      </c>
      <c r="O6" s="162">
        <v>252.922</v>
      </c>
      <c r="P6" s="164">
        <v>3.89551539051214E-3</v>
      </c>
      <c r="Q6" s="164">
        <v>7.4750746032771503E-5</v>
      </c>
    </row>
    <row r="7" spans="1:17">
      <c r="A7" s="152">
        <v>382</v>
      </c>
      <c r="B7" s="152">
        <v>382</v>
      </c>
      <c r="C7" s="152" t="s">
        <v>680</v>
      </c>
      <c r="D7" s="152" t="s">
        <v>681</v>
      </c>
      <c r="E7" s="152" t="s">
        <v>682</v>
      </c>
      <c r="F7" s="152" t="s">
        <v>683</v>
      </c>
      <c r="G7" s="152" t="s">
        <v>45</v>
      </c>
      <c r="H7" s="152" t="s">
        <v>51</v>
      </c>
      <c r="I7" s="152" t="s">
        <v>167</v>
      </c>
      <c r="J7" s="152" t="s">
        <v>116</v>
      </c>
      <c r="K7" s="152" t="s">
        <v>422</v>
      </c>
      <c r="L7" s="162">
        <v>49.584000000000003</v>
      </c>
      <c r="M7" s="163">
        <v>3.9388999999999998</v>
      </c>
      <c r="N7" s="164">
        <v>0</v>
      </c>
      <c r="O7" s="162">
        <v>195.30600000000001</v>
      </c>
      <c r="P7" s="164">
        <v>3.00810898858162E-3</v>
      </c>
      <c r="Q7" s="164">
        <v>5.7722372652415599E-5</v>
      </c>
    </row>
    <row r="8" spans="1:17">
      <c r="A8" s="152">
        <v>382</v>
      </c>
      <c r="B8" s="152">
        <v>382</v>
      </c>
      <c r="C8" s="152" t="s">
        <v>680</v>
      </c>
      <c r="D8" s="152" t="s">
        <v>681</v>
      </c>
      <c r="E8" s="152" t="s">
        <v>682</v>
      </c>
      <c r="F8" s="152" t="s">
        <v>686</v>
      </c>
      <c r="G8" s="152" t="s">
        <v>45</v>
      </c>
      <c r="H8" s="152" t="s">
        <v>51</v>
      </c>
      <c r="I8" s="152" t="s">
        <v>167</v>
      </c>
      <c r="J8" s="152" t="s">
        <v>116</v>
      </c>
      <c r="K8" s="152" t="s">
        <v>52</v>
      </c>
      <c r="L8" s="162">
        <v>43851.786</v>
      </c>
      <c r="M8" s="163">
        <v>1</v>
      </c>
      <c r="N8" s="164">
        <v>3.0499999999999999E-2</v>
      </c>
      <c r="O8" s="162">
        <v>43851.786</v>
      </c>
      <c r="P8" s="164">
        <v>0.67540578127336603</v>
      </c>
      <c r="Q8" s="164">
        <v>1.2960309731543201E-2</v>
      </c>
    </row>
    <row r="9" spans="1:17">
      <c r="A9" s="152">
        <v>382</v>
      </c>
      <c r="B9" s="152">
        <v>382</v>
      </c>
      <c r="C9" s="152" t="s">
        <v>680</v>
      </c>
      <c r="D9" s="152" t="s">
        <v>681</v>
      </c>
      <c r="E9" s="152" t="s">
        <v>682</v>
      </c>
      <c r="F9" s="152" t="s">
        <v>686</v>
      </c>
      <c r="G9" s="152" t="s">
        <v>45</v>
      </c>
      <c r="H9" s="152" t="s">
        <v>51</v>
      </c>
      <c r="I9" s="152" t="s">
        <v>167</v>
      </c>
      <c r="J9" s="152" t="s">
        <v>116</v>
      </c>
      <c r="K9" s="152" t="s">
        <v>52</v>
      </c>
      <c r="L9" s="162">
        <v>0</v>
      </c>
      <c r="M9" s="163">
        <v>1</v>
      </c>
      <c r="N9" s="164">
        <v>0</v>
      </c>
      <c r="O9" s="162">
        <v>0</v>
      </c>
      <c r="P9" s="164">
        <v>1.5402013200057401E-10</v>
      </c>
      <c r="Q9" s="164">
        <v>2.95548049922996E-12</v>
      </c>
    </row>
    <row r="10" spans="1:17">
      <c r="A10" s="152">
        <v>382</v>
      </c>
      <c r="B10" s="152">
        <v>1404</v>
      </c>
      <c r="C10" s="152" t="s">
        <v>680</v>
      </c>
      <c r="D10" s="152" t="s">
        <v>681</v>
      </c>
      <c r="E10" s="152" t="s">
        <v>682</v>
      </c>
      <c r="F10" s="152" t="s">
        <v>683</v>
      </c>
      <c r="G10" s="152" t="s">
        <v>45</v>
      </c>
      <c r="H10" s="152" t="s">
        <v>51</v>
      </c>
      <c r="I10" s="152" t="s">
        <v>167</v>
      </c>
      <c r="J10" s="152" t="s">
        <v>116</v>
      </c>
      <c r="K10" s="152" t="s">
        <v>77</v>
      </c>
      <c r="L10" s="162">
        <v>47.32</v>
      </c>
      <c r="M10" s="163">
        <v>2.9780000000000002</v>
      </c>
      <c r="N10" s="164">
        <v>0</v>
      </c>
      <c r="O10" s="162">
        <v>140.91900000000001</v>
      </c>
      <c r="P10" s="164">
        <v>0.31062877312388498</v>
      </c>
      <c r="Q10" s="164">
        <v>5.1852275095175598E-3</v>
      </c>
    </row>
    <row r="11" spans="1:17">
      <c r="A11" s="152">
        <v>382</v>
      </c>
      <c r="B11" s="152">
        <v>1404</v>
      </c>
      <c r="C11" s="152" t="s">
        <v>680</v>
      </c>
      <c r="D11" s="152" t="s">
        <v>681</v>
      </c>
      <c r="E11" s="152" t="s">
        <v>682</v>
      </c>
      <c r="F11" s="152" t="s">
        <v>686</v>
      </c>
      <c r="G11" s="152" t="s">
        <v>45</v>
      </c>
      <c r="H11" s="152" t="s">
        <v>51</v>
      </c>
      <c r="I11" s="152" t="s">
        <v>167</v>
      </c>
      <c r="J11" s="152" t="s">
        <v>116</v>
      </c>
      <c r="K11" s="152" t="s">
        <v>52</v>
      </c>
      <c r="L11" s="162">
        <v>312.73899999999998</v>
      </c>
      <c r="M11" s="163">
        <v>1</v>
      </c>
      <c r="N11" s="164">
        <v>3.0499999999999999E-2</v>
      </c>
      <c r="O11" s="162">
        <v>312.73899999999998</v>
      </c>
      <c r="P11" s="164">
        <v>0.68937122687611596</v>
      </c>
      <c r="Q11" s="164">
        <v>1.150745506902E-2</v>
      </c>
    </row>
    <row r="12" spans="1:17">
      <c r="A12" s="152">
        <v>382</v>
      </c>
      <c r="B12" s="152">
        <v>7635</v>
      </c>
      <c r="C12" s="152" t="s">
        <v>680</v>
      </c>
      <c r="D12" s="152" t="s">
        <v>681</v>
      </c>
      <c r="E12" s="152" t="s">
        <v>682</v>
      </c>
      <c r="F12" s="152" t="s">
        <v>683</v>
      </c>
      <c r="G12" s="152" t="s">
        <v>45</v>
      </c>
      <c r="H12" s="152" t="s">
        <v>51</v>
      </c>
      <c r="I12" s="152" t="s">
        <v>167</v>
      </c>
      <c r="J12" s="152" t="s">
        <v>116</v>
      </c>
      <c r="K12" s="152" t="s">
        <v>77</v>
      </c>
      <c r="L12" s="162">
        <v>3.157</v>
      </c>
      <c r="M12" s="163">
        <v>2.9780000000000002</v>
      </c>
      <c r="N12" s="164">
        <v>0</v>
      </c>
      <c r="O12" s="162">
        <v>9.4009999999999998</v>
      </c>
      <c r="P12" s="164">
        <v>1.3797782116510201E-2</v>
      </c>
      <c r="Q12" s="164">
        <v>4.1862343769896401E-4</v>
      </c>
    </row>
    <row r="13" spans="1:17">
      <c r="A13" s="152">
        <v>382</v>
      </c>
      <c r="B13" s="152">
        <v>7635</v>
      </c>
      <c r="C13" s="152" t="s">
        <v>680</v>
      </c>
      <c r="D13" s="152" t="s">
        <v>681</v>
      </c>
      <c r="E13" s="152" t="s">
        <v>682</v>
      </c>
      <c r="F13" s="152" t="s">
        <v>683</v>
      </c>
      <c r="G13" s="152" t="s">
        <v>45</v>
      </c>
      <c r="H13" s="152" t="s">
        <v>51</v>
      </c>
      <c r="I13" s="152" t="s">
        <v>167</v>
      </c>
      <c r="J13" s="152" t="s">
        <v>116</v>
      </c>
      <c r="K13" s="152" t="s">
        <v>384</v>
      </c>
      <c r="L13" s="162">
        <v>6.9880000000000004</v>
      </c>
      <c r="M13" s="163">
        <v>3.3944999999999999</v>
      </c>
      <c r="N13" s="164">
        <v>0</v>
      </c>
      <c r="O13" s="162">
        <v>23.721</v>
      </c>
      <c r="P13" s="164">
        <v>3.4813072524538101E-2</v>
      </c>
      <c r="Q13" s="164">
        <v>1.0562254117382399E-3</v>
      </c>
    </row>
    <row r="14" spans="1:17">
      <c r="A14" s="152">
        <v>382</v>
      </c>
      <c r="B14" s="152">
        <v>7635</v>
      </c>
      <c r="C14" s="152" t="s">
        <v>680</v>
      </c>
      <c r="D14" s="152" t="s">
        <v>681</v>
      </c>
      <c r="E14" s="152" t="s">
        <v>682</v>
      </c>
      <c r="F14" s="152" t="s">
        <v>683</v>
      </c>
      <c r="G14" s="152" t="s">
        <v>45</v>
      </c>
      <c r="H14" s="152" t="s">
        <v>51</v>
      </c>
      <c r="I14" s="152" t="s">
        <v>167</v>
      </c>
      <c r="J14" s="152" t="s">
        <v>116</v>
      </c>
      <c r="K14" s="152" t="s">
        <v>685</v>
      </c>
      <c r="L14" s="162">
        <v>0.496</v>
      </c>
      <c r="M14" s="163">
        <v>1.8341E-2</v>
      </c>
      <c r="N14" s="164">
        <v>0</v>
      </c>
      <c r="O14" s="162">
        <v>0.91100000000000003</v>
      </c>
      <c r="P14" s="164">
        <v>1.33627956454674E-3</v>
      </c>
      <c r="Q14" s="164">
        <v>4.05425988259421E-5</v>
      </c>
    </row>
    <row r="15" spans="1:17">
      <c r="A15" s="152">
        <v>382</v>
      </c>
      <c r="B15" s="152">
        <v>7635</v>
      </c>
      <c r="C15" s="152" t="s">
        <v>680</v>
      </c>
      <c r="D15" s="152" t="s">
        <v>681</v>
      </c>
      <c r="E15" s="152" t="s">
        <v>682</v>
      </c>
      <c r="F15" s="152" t="s">
        <v>686</v>
      </c>
      <c r="G15" s="152" t="s">
        <v>45</v>
      </c>
      <c r="H15" s="152" t="s">
        <v>51</v>
      </c>
      <c r="I15" s="152" t="s">
        <v>167</v>
      </c>
      <c r="J15" s="152" t="s">
        <v>116</v>
      </c>
      <c r="K15" s="152" t="s">
        <v>52</v>
      </c>
      <c r="L15" s="162">
        <v>647.34</v>
      </c>
      <c r="M15" s="163">
        <v>1</v>
      </c>
      <c r="N15" s="164">
        <v>3.0499999999999999E-2</v>
      </c>
      <c r="O15" s="162">
        <v>647.34</v>
      </c>
      <c r="P15" s="164">
        <v>0.95005286579440495</v>
      </c>
      <c r="Q15" s="164">
        <v>2.8824516383593801E-2</v>
      </c>
    </row>
    <row r="16" spans="1:17">
      <c r="A16" s="152">
        <v>382</v>
      </c>
      <c r="B16" s="152">
        <v>9479</v>
      </c>
      <c r="C16" s="152" t="s">
        <v>680</v>
      </c>
      <c r="D16" s="152" t="s">
        <v>681</v>
      </c>
      <c r="E16" s="152" t="s">
        <v>682</v>
      </c>
      <c r="F16" s="152" t="s">
        <v>683</v>
      </c>
      <c r="G16" s="152" t="s">
        <v>45</v>
      </c>
      <c r="H16" s="152" t="s">
        <v>51</v>
      </c>
      <c r="I16" s="152" t="s">
        <v>167</v>
      </c>
      <c r="J16" s="152" t="s">
        <v>116</v>
      </c>
      <c r="K16" s="152" t="s">
        <v>77</v>
      </c>
      <c r="L16" s="162">
        <v>7.2939999999999996</v>
      </c>
      <c r="M16" s="163">
        <v>2.9780000000000002</v>
      </c>
      <c r="N16" s="164">
        <v>0</v>
      </c>
      <c r="O16" s="162">
        <v>21.722999999999999</v>
      </c>
      <c r="P16" s="164">
        <v>3.9725564032784301E-3</v>
      </c>
      <c r="Q16" s="164">
        <v>1.3802602818443799E-4</v>
      </c>
    </row>
    <row r="17" spans="1:17">
      <c r="A17" s="152">
        <v>382</v>
      </c>
      <c r="B17" s="152">
        <v>9479</v>
      </c>
      <c r="C17" s="152" t="s">
        <v>680</v>
      </c>
      <c r="D17" s="152" t="s">
        <v>681</v>
      </c>
      <c r="E17" s="152" t="s">
        <v>682</v>
      </c>
      <c r="F17" s="152" t="s">
        <v>683</v>
      </c>
      <c r="G17" s="152" t="s">
        <v>45</v>
      </c>
      <c r="H17" s="152" t="s">
        <v>51</v>
      </c>
      <c r="I17" s="152" t="s">
        <v>167</v>
      </c>
      <c r="J17" s="152" t="s">
        <v>116</v>
      </c>
      <c r="K17" s="152" t="s">
        <v>384</v>
      </c>
      <c r="L17" s="162">
        <v>9.8059999999999992</v>
      </c>
      <c r="M17" s="163">
        <v>3.3944999999999999</v>
      </c>
      <c r="N17" s="164">
        <v>0</v>
      </c>
      <c r="O17" s="162">
        <v>33.286000000000001</v>
      </c>
      <c r="P17" s="164">
        <v>6.08717083175268E-3</v>
      </c>
      <c r="Q17" s="164">
        <v>2.1149807013277501E-4</v>
      </c>
    </row>
    <row r="18" spans="1:17">
      <c r="A18" s="152">
        <v>382</v>
      </c>
      <c r="B18" s="152">
        <v>9479</v>
      </c>
      <c r="C18" s="152" t="s">
        <v>680</v>
      </c>
      <c r="D18" s="152" t="s">
        <v>681</v>
      </c>
      <c r="E18" s="152" t="s">
        <v>682</v>
      </c>
      <c r="F18" s="152" t="s">
        <v>683</v>
      </c>
      <c r="G18" s="152" t="s">
        <v>45</v>
      </c>
      <c r="H18" s="152" t="s">
        <v>51</v>
      </c>
      <c r="I18" s="152" t="s">
        <v>167</v>
      </c>
      <c r="J18" s="152" t="s">
        <v>116</v>
      </c>
      <c r="K18" s="152" t="s">
        <v>685</v>
      </c>
      <c r="L18" s="162">
        <v>3.2959999999999998</v>
      </c>
      <c r="M18" s="163">
        <v>1.8341E-2</v>
      </c>
      <c r="N18" s="164">
        <v>0</v>
      </c>
      <c r="O18" s="162">
        <v>6.0460000000000003</v>
      </c>
      <c r="P18" s="164">
        <v>1.1056398363528501E-3</v>
      </c>
      <c r="Q18" s="164">
        <v>3.8415332527018098E-5</v>
      </c>
    </row>
    <row r="19" spans="1:17">
      <c r="A19" s="152">
        <v>382</v>
      </c>
      <c r="B19" s="152">
        <v>9479</v>
      </c>
      <c r="C19" s="152" t="s">
        <v>680</v>
      </c>
      <c r="D19" s="152" t="s">
        <v>681</v>
      </c>
      <c r="E19" s="152" t="s">
        <v>682</v>
      </c>
      <c r="F19" s="152" t="s">
        <v>683</v>
      </c>
      <c r="G19" s="152" t="s">
        <v>45</v>
      </c>
      <c r="H19" s="152" t="s">
        <v>51</v>
      </c>
      <c r="I19" s="152" t="s">
        <v>167</v>
      </c>
      <c r="J19" s="152" t="s">
        <v>116</v>
      </c>
      <c r="K19" s="152" t="s">
        <v>422</v>
      </c>
      <c r="L19" s="162">
        <v>0.53200000000000003</v>
      </c>
      <c r="M19" s="163">
        <v>3.9388999999999998</v>
      </c>
      <c r="N19" s="164">
        <v>0</v>
      </c>
      <c r="O19" s="162">
        <v>2.0960000000000001</v>
      </c>
      <c r="P19" s="164">
        <v>3.8333983344544602E-4</v>
      </c>
      <c r="Q19" s="164">
        <v>1.33190996638067E-5</v>
      </c>
    </row>
    <row r="20" spans="1:17">
      <c r="A20" s="152">
        <v>382</v>
      </c>
      <c r="B20" s="152">
        <v>9479</v>
      </c>
      <c r="C20" s="152" t="s">
        <v>680</v>
      </c>
      <c r="D20" s="152" t="s">
        <v>681</v>
      </c>
      <c r="E20" s="152" t="s">
        <v>682</v>
      </c>
      <c r="F20" s="152" t="s">
        <v>686</v>
      </c>
      <c r="G20" s="152" t="s">
        <v>45</v>
      </c>
      <c r="H20" s="152" t="s">
        <v>51</v>
      </c>
      <c r="I20" s="152" t="s">
        <v>167</v>
      </c>
      <c r="J20" s="152" t="s">
        <v>116</v>
      </c>
      <c r="K20" s="152" t="s">
        <v>52</v>
      </c>
      <c r="L20" s="162">
        <v>5405.1139999999996</v>
      </c>
      <c r="M20" s="163">
        <v>1</v>
      </c>
      <c r="N20" s="164">
        <v>3.0499999999999999E-2</v>
      </c>
      <c r="O20" s="162">
        <v>5405.1139999999996</v>
      </c>
      <c r="P20" s="164">
        <v>0.98845129309516999</v>
      </c>
      <c r="Q20" s="164">
        <v>3.43436296907213E-2</v>
      </c>
    </row>
    <row r="21" spans="1:17">
      <c r="A21" s="152">
        <v>382</v>
      </c>
      <c r="B21" s="152">
        <v>11414</v>
      </c>
      <c r="C21" s="152" t="s">
        <v>680</v>
      </c>
      <c r="D21" s="152" t="s">
        <v>681</v>
      </c>
      <c r="E21" s="152" t="s">
        <v>682</v>
      </c>
      <c r="F21" s="152" t="s">
        <v>683</v>
      </c>
      <c r="G21" s="152" t="s">
        <v>45</v>
      </c>
      <c r="H21" s="152" t="s">
        <v>51</v>
      </c>
      <c r="I21" s="152" t="s">
        <v>167</v>
      </c>
      <c r="J21" s="152" t="s">
        <v>116</v>
      </c>
      <c r="K21" s="152" t="s">
        <v>77</v>
      </c>
      <c r="L21" s="162">
        <v>81.527000000000001</v>
      </c>
      <c r="M21" s="163">
        <v>2.9780000000000002</v>
      </c>
      <c r="N21" s="164">
        <v>0</v>
      </c>
      <c r="O21" s="162">
        <v>242.78700000000001</v>
      </c>
      <c r="P21" s="164">
        <v>0.35286063723150002</v>
      </c>
      <c r="Q21" s="164">
        <v>1.12755856851087E-2</v>
      </c>
    </row>
    <row r="22" spans="1:17">
      <c r="A22" s="152">
        <v>382</v>
      </c>
      <c r="B22" s="152">
        <v>11414</v>
      </c>
      <c r="C22" s="152" t="s">
        <v>680</v>
      </c>
      <c r="D22" s="152" t="s">
        <v>681</v>
      </c>
      <c r="E22" s="152" t="s">
        <v>682</v>
      </c>
      <c r="F22" s="152" t="s">
        <v>686</v>
      </c>
      <c r="G22" s="152" t="s">
        <v>45</v>
      </c>
      <c r="H22" s="152" t="s">
        <v>51</v>
      </c>
      <c r="I22" s="152" t="s">
        <v>167</v>
      </c>
      <c r="J22" s="152" t="s">
        <v>116</v>
      </c>
      <c r="K22" s="152" t="s">
        <v>52</v>
      </c>
      <c r="L22" s="162">
        <v>445.26600000000002</v>
      </c>
      <c r="M22" s="163">
        <v>1</v>
      </c>
      <c r="N22" s="164">
        <v>3.0499999999999999E-2</v>
      </c>
      <c r="O22" s="162">
        <v>445.26600000000002</v>
      </c>
      <c r="P22" s="164">
        <v>0.64713936276850004</v>
      </c>
      <c r="Q22" s="164">
        <v>2.0679198995822198E-2</v>
      </c>
    </row>
    <row r="23" spans="1:17">
      <c r="A23" s="152">
        <v>382</v>
      </c>
      <c r="B23" s="152">
        <v>15404</v>
      </c>
      <c r="C23" s="152" t="s">
        <v>680</v>
      </c>
      <c r="D23" s="152" t="s">
        <v>681</v>
      </c>
      <c r="E23" s="152" t="s">
        <v>682</v>
      </c>
      <c r="F23" s="152" t="s">
        <v>686</v>
      </c>
      <c r="G23" s="152" t="s">
        <v>45</v>
      </c>
      <c r="H23" s="152" t="s">
        <v>51</v>
      </c>
      <c r="I23" s="152" t="s">
        <v>167</v>
      </c>
      <c r="J23" s="152" t="s">
        <v>116</v>
      </c>
      <c r="K23" s="152" t="s">
        <v>52</v>
      </c>
      <c r="L23" s="162">
        <v>187.881</v>
      </c>
      <c r="M23" s="163">
        <v>1</v>
      </c>
      <c r="N23" s="164">
        <v>3.0499999999999999E-2</v>
      </c>
      <c r="O23" s="162">
        <v>187.881</v>
      </c>
      <c r="P23" s="164">
        <v>1</v>
      </c>
      <c r="Q23" s="164">
        <v>4.4341237654217103E-3</v>
      </c>
    </row>
  </sheetData>
  <sheetProtection formatColumns="0"/>
  <customSheetViews>
    <customSheetView guid="{AE318230-F718-49FC-82EB-7CAC3DCD05F1}" showGridLines="0">
      <selection activeCell="K3" sqref="K3"/>
      <pageMargins left="0.7" right="0.7" top="0.75" bottom="0.75" header="0.3" footer="0.3"/>
      <pageSetup paperSize="9" orientation="portrait" verticalDpi="0"/>
    </customSheetView>
  </customSheetView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AD70"/>
  <sheetViews>
    <sheetView rightToLeft="1" workbookViewId="0">
      <selection sqref="A1:XFD1048576"/>
    </sheetView>
  </sheetViews>
  <sheetFormatPr defaultColWidth="0" defaultRowHeight="14.25"/>
  <cols>
    <col min="1" max="26" width="11.625" style="152" customWidth="1"/>
    <col min="27" max="30" width="11.625" style="152" hidden="1" customWidth="1"/>
    <col min="31" max="31" width="9" style="152" hidden="1" customWidth="1"/>
    <col min="32" max="16384" width="9" style="152" hidden="1"/>
  </cols>
  <sheetData>
    <row r="1" spans="1:26" s="165" customFormat="1" ht="51">
      <c r="A1" s="160" t="s">
        <v>14</v>
      </c>
      <c r="B1" s="160" t="s">
        <v>15</v>
      </c>
      <c r="C1" s="160" t="s">
        <v>16</v>
      </c>
      <c r="D1" s="160" t="s">
        <v>19</v>
      </c>
      <c r="E1" s="160" t="s">
        <v>20</v>
      </c>
      <c r="F1" s="160" t="s">
        <v>56</v>
      </c>
      <c r="G1" s="160" t="s">
        <v>22</v>
      </c>
      <c r="H1" s="160" t="s">
        <v>23</v>
      </c>
      <c r="I1" s="160" t="s">
        <v>25</v>
      </c>
      <c r="J1" s="160" t="s">
        <v>87</v>
      </c>
      <c r="K1" s="160" t="s">
        <v>88</v>
      </c>
      <c r="L1" s="160" t="s">
        <v>30</v>
      </c>
      <c r="M1" s="160" t="s">
        <v>84</v>
      </c>
      <c r="N1" s="160" t="s">
        <v>91</v>
      </c>
      <c r="O1" s="133" t="s">
        <v>85</v>
      </c>
      <c r="P1" s="133" t="s">
        <v>86</v>
      </c>
      <c r="Q1" s="160" t="s">
        <v>1514</v>
      </c>
      <c r="R1" s="160" t="s">
        <v>33</v>
      </c>
      <c r="S1" s="131" t="s">
        <v>34</v>
      </c>
      <c r="T1" s="135" t="s">
        <v>35</v>
      </c>
      <c r="U1" s="160" t="s">
        <v>36</v>
      </c>
      <c r="V1" s="160" t="s">
        <v>92</v>
      </c>
      <c r="W1" s="160" t="s">
        <v>93</v>
      </c>
      <c r="X1" s="133" t="s">
        <v>1515</v>
      </c>
      <c r="Y1" s="133" t="s">
        <v>37</v>
      </c>
      <c r="Z1" s="133" t="s">
        <v>38</v>
      </c>
    </row>
    <row r="2" spans="1:26">
      <c r="A2" s="152">
        <v>382</v>
      </c>
      <c r="B2" s="152">
        <v>382</v>
      </c>
      <c r="C2" s="152" t="s">
        <v>1669</v>
      </c>
      <c r="D2" s="152" t="s">
        <v>1670</v>
      </c>
      <c r="E2" s="152" t="s">
        <v>1671</v>
      </c>
      <c r="F2" s="152" t="s">
        <v>1382</v>
      </c>
      <c r="G2" s="152" t="s">
        <v>45</v>
      </c>
      <c r="H2" s="152" t="s">
        <v>45</v>
      </c>
      <c r="I2" s="152" t="s">
        <v>47</v>
      </c>
      <c r="J2" s="152" t="s">
        <v>1672</v>
      </c>
      <c r="K2" s="152" t="s">
        <v>199</v>
      </c>
      <c r="L2" s="152" t="s">
        <v>52</v>
      </c>
      <c r="M2" s="152" t="s">
        <v>1673</v>
      </c>
      <c r="N2" s="152" t="s">
        <v>1674</v>
      </c>
      <c r="O2" s="164">
        <v>0</v>
      </c>
      <c r="P2" s="164">
        <v>2.01E-2</v>
      </c>
      <c r="R2" s="162">
        <v>31000000</v>
      </c>
      <c r="S2" s="163">
        <v>1</v>
      </c>
      <c r="T2" s="166">
        <v>99.13</v>
      </c>
      <c r="U2" s="162">
        <v>30730.3</v>
      </c>
      <c r="W2" s="152" t="s">
        <v>124</v>
      </c>
      <c r="X2" s="164">
        <v>1.722E-3</v>
      </c>
      <c r="Y2" s="164">
        <v>4.1434029984614602E-2</v>
      </c>
      <c r="Z2" s="164">
        <v>9.0822802385486408E-3</v>
      </c>
    </row>
    <row r="3" spans="1:26">
      <c r="A3" s="152">
        <v>382</v>
      </c>
      <c r="B3" s="152">
        <v>382</v>
      </c>
      <c r="C3" s="152" t="s">
        <v>1669</v>
      </c>
      <c r="D3" s="152" t="s">
        <v>1675</v>
      </c>
      <c r="E3" s="152" t="s">
        <v>1676</v>
      </c>
      <c r="F3" s="152" t="s">
        <v>1382</v>
      </c>
      <c r="G3" s="152" t="s">
        <v>45</v>
      </c>
      <c r="H3" s="152" t="s">
        <v>45</v>
      </c>
      <c r="I3" s="152" t="s">
        <v>47</v>
      </c>
      <c r="J3" s="152" t="s">
        <v>1672</v>
      </c>
      <c r="K3" s="152" t="s">
        <v>199</v>
      </c>
      <c r="L3" s="152" t="s">
        <v>52</v>
      </c>
      <c r="M3" s="152" t="s">
        <v>1677</v>
      </c>
      <c r="N3" s="152" t="s">
        <v>1678</v>
      </c>
      <c r="O3" s="164">
        <v>0</v>
      </c>
      <c r="P3" s="164">
        <v>3.2829999999999998E-2</v>
      </c>
      <c r="R3" s="162">
        <v>41000000</v>
      </c>
      <c r="S3" s="163">
        <v>1</v>
      </c>
      <c r="T3" s="166">
        <v>98.9</v>
      </c>
      <c r="U3" s="162">
        <v>40549</v>
      </c>
      <c r="W3" s="152" t="s">
        <v>124</v>
      </c>
      <c r="X3" s="164">
        <v>2.2780000000000001E-3</v>
      </c>
      <c r="Y3" s="164">
        <v>5.46727002940465E-2</v>
      </c>
      <c r="Z3" s="164">
        <v>1.1984177876327599E-2</v>
      </c>
    </row>
    <row r="4" spans="1:26">
      <c r="A4" s="152">
        <v>382</v>
      </c>
      <c r="B4" s="152">
        <v>382</v>
      </c>
      <c r="C4" s="152" t="s">
        <v>1669</v>
      </c>
      <c r="D4" s="152" t="s">
        <v>1679</v>
      </c>
      <c r="E4" s="152" t="s">
        <v>1680</v>
      </c>
      <c r="F4" s="152" t="s">
        <v>1382</v>
      </c>
      <c r="G4" s="152" t="s">
        <v>45</v>
      </c>
      <c r="H4" s="152" t="s">
        <v>45</v>
      </c>
      <c r="I4" s="152" t="s">
        <v>47</v>
      </c>
      <c r="J4" s="152" t="s">
        <v>1672</v>
      </c>
      <c r="K4" s="152" t="s">
        <v>199</v>
      </c>
      <c r="L4" s="152" t="s">
        <v>52</v>
      </c>
      <c r="M4" s="152" t="s">
        <v>1681</v>
      </c>
      <c r="N4" s="152" t="s">
        <v>1682</v>
      </c>
      <c r="O4" s="164">
        <v>0</v>
      </c>
      <c r="P4" s="164">
        <v>3.4229999999999997E-2</v>
      </c>
      <c r="R4" s="162">
        <v>91000000</v>
      </c>
      <c r="S4" s="163">
        <v>1</v>
      </c>
      <c r="T4" s="166">
        <v>99.43</v>
      </c>
      <c r="U4" s="162">
        <v>90481.3</v>
      </c>
      <c r="W4" s="152" t="s">
        <v>124</v>
      </c>
      <c r="X4" s="164">
        <v>2.8440000000000002E-3</v>
      </c>
      <c r="Y4" s="164">
        <v>0.12199701588487299</v>
      </c>
      <c r="Z4" s="164">
        <v>2.67415717694976E-2</v>
      </c>
    </row>
    <row r="5" spans="1:26">
      <c r="A5" s="152">
        <v>382</v>
      </c>
      <c r="B5" s="152">
        <v>382</v>
      </c>
      <c r="C5" s="152" t="s">
        <v>1669</v>
      </c>
      <c r="D5" s="152" t="s">
        <v>1683</v>
      </c>
      <c r="E5" s="152" t="s">
        <v>1684</v>
      </c>
      <c r="F5" s="152" t="s">
        <v>1375</v>
      </c>
      <c r="G5" s="152" t="s">
        <v>45</v>
      </c>
      <c r="H5" s="152" t="s">
        <v>45</v>
      </c>
      <c r="I5" s="152" t="s">
        <v>47</v>
      </c>
      <c r="J5" s="152" t="s">
        <v>1672</v>
      </c>
      <c r="K5" s="152" t="s">
        <v>199</v>
      </c>
      <c r="L5" s="152" t="s">
        <v>52</v>
      </c>
      <c r="M5" s="152" t="s">
        <v>1685</v>
      </c>
      <c r="N5" s="152" t="s">
        <v>1686</v>
      </c>
      <c r="O5" s="164">
        <v>1E-3</v>
      </c>
      <c r="P5" s="164">
        <v>1.653E-2</v>
      </c>
      <c r="R5" s="162">
        <v>62675000</v>
      </c>
      <c r="S5" s="163">
        <v>1</v>
      </c>
      <c r="T5" s="166">
        <v>109.97</v>
      </c>
      <c r="U5" s="162">
        <v>68923.697</v>
      </c>
      <c r="W5" s="152" t="s">
        <v>124</v>
      </c>
      <c r="X5" s="164">
        <v>1.8309999999999999E-3</v>
      </c>
      <c r="Y5" s="164">
        <v>9.2930643334608098E-2</v>
      </c>
      <c r="Z5" s="164">
        <v>2.0370264389607502E-2</v>
      </c>
    </row>
    <row r="6" spans="1:26">
      <c r="A6" s="152">
        <v>382</v>
      </c>
      <c r="B6" s="152">
        <v>382</v>
      </c>
      <c r="C6" s="152" t="s">
        <v>1669</v>
      </c>
      <c r="D6" s="152" t="s">
        <v>1687</v>
      </c>
      <c r="E6" s="152" t="s">
        <v>1688</v>
      </c>
      <c r="F6" s="152" t="s">
        <v>1375</v>
      </c>
      <c r="G6" s="152" t="s">
        <v>45</v>
      </c>
      <c r="H6" s="152" t="s">
        <v>45</v>
      </c>
      <c r="I6" s="152" t="s">
        <v>47</v>
      </c>
      <c r="J6" s="152" t="s">
        <v>1672</v>
      </c>
      <c r="K6" s="152" t="s">
        <v>199</v>
      </c>
      <c r="L6" s="152" t="s">
        <v>52</v>
      </c>
      <c r="M6" s="152" t="s">
        <v>1689</v>
      </c>
      <c r="N6" s="152" t="s">
        <v>1690</v>
      </c>
      <c r="O6" s="164">
        <v>0.02</v>
      </c>
      <c r="P6" s="164">
        <v>1.8149999999999999E-2</v>
      </c>
      <c r="R6" s="162">
        <v>32000000</v>
      </c>
      <c r="S6" s="163">
        <v>1</v>
      </c>
      <c r="T6" s="166">
        <v>103.97</v>
      </c>
      <c r="U6" s="162">
        <v>33270.400000000001</v>
      </c>
      <c r="W6" s="152" t="s">
        <v>124</v>
      </c>
      <c r="X6" s="164">
        <v>1.554E-3</v>
      </c>
      <c r="Y6" s="164">
        <v>4.4858877108265201E-2</v>
      </c>
      <c r="Z6" s="164">
        <v>9.8330018401580396E-3</v>
      </c>
    </row>
    <row r="7" spans="1:26">
      <c r="A7" s="152">
        <v>382</v>
      </c>
      <c r="B7" s="152">
        <v>382</v>
      </c>
      <c r="C7" s="152" t="s">
        <v>1669</v>
      </c>
      <c r="D7" s="152" t="s">
        <v>1691</v>
      </c>
      <c r="E7" s="152" t="s">
        <v>1692</v>
      </c>
      <c r="F7" s="152" t="s">
        <v>1378</v>
      </c>
      <c r="G7" s="152" t="s">
        <v>45</v>
      </c>
      <c r="H7" s="152" t="s">
        <v>45</v>
      </c>
      <c r="I7" s="152" t="s">
        <v>47</v>
      </c>
      <c r="J7" s="152" t="s">
        <v>1672</v>
      </c>
      <c r="K7" s="152" t="s">
        <v>199</v>
      </c>
      <c r="L7" s="152" t="s">
        <v>52</v>
      </c>
      <c r="M7" s="152" t="s">
        <v>1693</v>
      </c>
      <c r="N7" s="152" t="s">
        <v>1694</v>
      </c>
      <c r="O7" s="164">
        <v>2.2499999999999999E-2</v>
      </c>
      <c r="P7" s="164">
        <v>3.2779999999999997E-2</v>
      </c>
      <c r="R7" s="162">
        <v>7700000</v>
      </c>
      <c r="S7" s="163">
        <v>1</v>
      </c>
      <c r="T7" s="166">
        <v>99.5</v>
      </c>
      <c r="U7" s="162">
        <v>7661.5</v>
      </c>
      <c r="W7" s="152" t="s">
        <v>124</v>
      </c>
      <c r="X7" s="164">
        <v>2.22E-4</v>
      </c>
      <c r="Y7" s="164">
        <v>1.0330091822309701E-2</v>
      </c>
      <c r="Z7" s="164">
        <v>2.2643413844850302E-3</v>
      </c>
    </row>
    <row r="8" spans="1:26">
      <c r="A8" s="152">
        <v>382</v>
      </c>
      <c r="B8" s="152">
        <v>382</v>
      </c>
      <c r="C8" s="152" t="s">
        <v>1669</v>
      </c>
      <c r="D8" s="152" t="s">
        <v>1695</v>
      </c>
      <c r="E8" s="152" t="s">
        <v>1696</v>
      </c>
      <c r="F8" s="152" t="s">
        <v>1378</v>
      </c>
      <c r="G8" s="152" t="s">
        <v>45</v>
      </c>
      <c r="H8" s="152" t="s">
        <v>45</v>
      </c>
      <c r="I8" s="152" t="s">
        <v>47</v>
      </c>
      <c r="J8" s="152" t="s">
        <v>1672</v>
      </c>
      <c r="K8" s="152" t="s">
        <v>199</v>
      </c>
      <c r="L8" s="152" t="s">
        <v>52</v>
      </c>
      <c r="M8" s="152" t="s">
        <v>1697</v>
      </c>
      <c r="N8" s="152" t="s">
        <v>1698</v>
      </c>
      <c r="O8" s="164">
        <v>0.04</v>
      </c>
      <c r="P8" s="164">
        <v>3.6499999999999998E-2</v>
      </c>
      <c r="R8" s="162">
        <v>93236000</v>
      </c>
      <c r="S8" s="163">
        <v>1</v>
      </c>
      <c r="T8" s="166">
        <v>103.59</v>
      </c>
      <c r="U8" s="162">
        <v>96583.172000000006</v>
      </c>
      <c r="W8" s="152" t="s">
        <v>124</v>
      </c>
      <c r="X8" s="164">
        <v>2.3760000000000001E-3</v>
      </c>
      <c r="Y8" s="164">
        <v>0.130224243213727</v>
      </c>
      <c r="Z8" s="164">
        <v>2.8544968258196499E-2</v>
      </c>
    </row>
    <row r="9" spans="1:26">
      <c r="A9" s="152">
        <v>382</v>
      </c>
      <c r="B9" s="152">
        <v>382</v>
      </c>
      <c r="C9" s="152" t="s">
        <v>1669</v>
      </c>
      <c r="D9" s="152" t="s">
        <v>1699</v>
      </c>
      <c r="E9" s="152" t="s">
        <v>1700</v>
      </c>
      <c r="F9" s="152" t="s">
        <v>1378</v>
      </c>
      <c r="G9" s="152" t="s">
        <v>45</v>
      </c>
      <c r="H9" s="152" t="s">
        <v>45</v>
      </c>
      <c r="I9" s="152" t="s">
        <v>47</v>
      </c>
      <c r="J9" s="152" t="s">
        <v>1672</v>
      </c>
      <c r="K9" s="152" t="s">
        <v>199</v>
      </c>
      <c r="L9" s="152" t="s">
        <v>52</v>
      </c>
      <c r="M9" s="152" t="s">
        <v>1701</v>
      </c>
      <c r="N9" s="152" t="s">
        <v>1702</v>
      </c>
      <c r="O9" s="164">
        <v>3.7499999999999999E-2</v>
      </c>
      <c r="P9" s="164">
        <v>4.1309999999999999E-2</v>
      </c>
      <c r="R9" s="162">
        <v>3720000</v>
      </c>
      <c r="S9" s="163">
        <v>1</v>
      </c>
      <c r="T9" s="166">
        <v>95.7</v>
      </c>
      <c r="U9" s="162">
        <v>3560.04</v>
      </c>
      <c r="W9" s="152" t="s">
        <v>124</v>
      </c>
      <c r="X9" s="164">
        <v>1.3200000000000001E-4</v>
      </c>
      <c r="Y9" s="164">
        <v>4.8000443896228599E-3</v>
      </c>
      <c r="Z9" s="164">
        <v>1.0521628796478599E-3</v>
      </c>
    </row>
    <row r="10" spans="1:26">
      <c r="A10" s="152">
        <v>382</v>
      </c>
      <c r="B10" s="152">
        <v>382</v>
      </c>
      <c r="C10" s="152" t="s">
        <v>1669</v>
      </c>
      <c r="D10" s="152" t="s">
        <v>1703</v>
      </c>
      <c r="E10" s="152" t="s">
        <v>1704</v>
      </c>
      <c r="F10" s="152" t="s">
        <v>1378</v>
      </c>
      <c r="G10" s="152" t="s">
        <v>45</v>
      </c>
      <c r="H10" s="152" t="s">
        <v>45</v>
      </c>
      <c r="I10" s="152" t="s">
        <v>47</v>
      </c>
      <c r="J10" s="152" t="s">
        <v>1672</v>
      </c>
      <c r="K10" s="152" t="s">
        <v>199</v>
      </c>
      <c r="L10" s="152" t="s">
        <v>52</v>
      </c>
      <c r="M10" s="152" t="s">
        <v>1705</v>
      </c>
      <c r="N10" s="152" t="s">
        <v>1706</v>
      </c>
      <c r="O10" s="164">
        <v>5.5E-2</v>
      </c>
      <c r="P10" s="164">
        <v>3.9449999999999999E-2</v>
      </c>
      <c r="R10" s="162">
        <v>11900000</v>
      </c>
      <c r="S10" s="163">
        <v>1</v>
      </c>
      <c r="T10" s="166">
        <v>120.13</v>
      </c>
      <c r="U10" s="162">
        <v>14295.47</v>
      </c>
      <c r="W10" s="152" t="s">
        <v>124</v>
      </c>
      <c r="X10" s="164">
        <v>3.2299999999999999E-4</v>
      </c>
      <c r="Y10" s="164">
        <v>1.9274752691127599E-2</v>
      </c>
      <c r="Z10" s="164">
        <v>4.2249982812326897E-3</v>
      </c>
    </row>
    <row r="11" spans="1:26">
      <c r="A11" s="152">
        <v>382</v>
      </c>
      <c r="B11" s="152">
        <v>382</v>
      </c>
      <c r="C11" s="152" t="s">
        <v>1669</v>
      </c>
      <c r="D11" s="152" t="s">
        <v>1707</v>
      </c>
      <c r="E11" s="152" t="s">
        <v>1708</v>
      </c>
      <c r="F11" s="152" t="s">
        <v>1375</v>
      </c>
      <c r="G11" s="152" t="s">
        <v>45</v>
      </c>
      <c r="H11" s="152" t="s">
        <v>45</v>
      </c>
      <c r="I11" s="152" t="s">
        <v>47</v>
      </c>
      <c r="J11" s="152" t="s">
        <v>1672</v>
      </c>
      <c r="K11" s="152" t="s">
        <v>199</v>
      </c>
      <c r="L11" s="152" t="s">
        <v>52</v>
      </c>
      <c r="M11" s="152" t="s">
        <v>1709</v>
      </c>
      <c r="N11" s="152" t="s">
        <v>1710</v>
      </c>
      <c r="O11" s="164">
        <v>5.0000000000000001E-3</v>
      </c>
      <c r="P11" s="164">
        <v>1.6310000000000002E-2</v>
      </c>
      <c r="R11" s="162">
        <v>60649000</v>
      </c>
      <c r="S11" s="163">
        <v>1</v>
      </c>
      <c r="T11" s="166">
        <v>115.67</v>
      </c>
      <c r="U11" s="162">
        <v>70152.698000000004</v>
      </c>
      <c r="W11" s="152" t="s">
        <v>124</v>
      </c>
      <c r="X11" s="164">
        <v>1.83E-3</v>
      </c>
      <c r="Y11" s="164">
        <v>9.4587719770513806E-2</v>
      </c>
      <c r="Z11" s="164">
        <v>2.0733493179401302E-2</v>
      </c>
    </row>
    <row r="12" spans="1:26">
      <c r="A12" s="152">
        <v>382</v>
      </c>
      <c r="B12" s="152">
        <v>382</v>
      </c>
      <c r="C12" s="152" t="s">
        <v>1669</v>
      </c>
      <c r="D12" s="152" t="s">
        <v>1711</v>
      </c>
      <c r="E12" s="152" t="s">
        <v>1712</v>
      </c>
      <c r="F12" s="152" t="s">
        <v>1375</v>
      </c>
      <c r="G12" s="152" t="s">
        <v>45</v>
      </c>
      <c r="H12" s="152" t="s">
        <v>45</v>
      </c>
      <c r="I12" s="152" t="s">
        <v>47</v>
      </c>
      <c r="J12" s="152" t="s">
        <v>1672</v>
      </c>
      <c r="K12" s="152" t="s">
        <v>199</v>
      </c>
      <c r="L12" s="152" t="s">
        <v>52</v>
      </c>
      <c r="M12" s="152" t="s">
        <v>1713</v>
      </c>
      <c r="N12" s="152" t="s">
        <v>1714</v>
      </c>
      <c r="O12" s="164">
        <v>1.0999999999999999E-2</v>
      </c>
      <c r="P12" s="164">
        <v>1.6830000000000001E-2</v>
      </c>
      <c r="R12" s="162">
        <v>11490000</v>
      </c>
      <c r="S12" s="163">
        <v>1</v>
      </c>
      <c r="T12" s="166">
        <v>107.38</v>
      </c>
      <c r="U12" s="162">
        <v>12337.962</v>
      </c>
      <c r="W12" s="152" t="s">
        <v>124</v>
      </c>
      <c r="X12" s="164">
        <v>3.4099999999999999E-4</v>
      </c>
      <c r="Y12" s="164">
        <v>1.6635421309165101E-2</v>
      </c>
      <c r="Z12" s="164">
        <v>3.6464606091240301E-3</v>
      </c>
    </row>
    <row r="13" spans="1:26">
      <c r="A13" s="152">
        <v>382</v>
      </c>
      <c r="B13" s="152">
        <v>382</v>
      </c>
      <c r="C13" s="152" t="s">
        <v>1669</v>
      </c>
      <c r="D13" s="152" t="s">
        <v>1715</v>
      </c>
      <c r="E13" s="152" t="s">
        <v>1716</v>
      </c>
      <c r="F13" s="152" t="s">
        <v>1375</v>
      </c>
      <c r="G13" s="152" t="s">
        <v>45</v>
      </c>
      <c r="H13" s="152" t="s">
        <v>45</v>
      </c>
      <c r="I13" s="152" t="s">
        <v>47</v>
      </c>
      <c r="J13" s="152" t="s">
        <v>1672</v>
      </c>
      <c r="K13" s="152" t="s">
        <v>199</v>
      </c>
      <c r="L13" s="152" t="s">
        <v>52</v>
      </c>
      <c r="M13" s="152" t="s">
        <v>1717</v>
      </c>
      <c r="N13" s="152" t="s">
        <v>1718</v>
      </c>
      <c r="O13" s="164">
        <v>1.6E-2</v>
      </c>
      <c r="P13" s="164">
        <v>1.8020000000000001E-2</v>
      </c>
      <c r="R13" s="162">
        <v>35000000</v>
      </c>
      <c r="S13" s="163">
        <v>1</v>
      </c>
      <c r="T13" s="166">
        <v>106.86</v>
      </c>
      <c r="U13" s="162">
        <v>37401</v>
      </c>
      <c r="W13" s="152" t="s">
        <v>124</v>
      </c>
      <c r="X13" s="164">
        <v>1.091E-3</v>
      </c>
      <c r="Y13" s="164">
        <v>5.0428214350480498E-2</v>
      </c>
      <c r="Z13" s="164">
        <v>1.105379261517E-2</v>
      </c>
    </row>
    <row r="14" spans="1:26">
      <c r="A14" s="152">
        <v>382</v>
      </c>
      <c r="B14" s="152">
        <v>382</v>
      </c>
      <c r="C14" s="152" t="s">
        <v>1669</v>
      </c>
      <c r="D14" s="152" t="s">
        <v>1719</v>
      </c>
      <c r="E14" s="152" t="s">
        <v>1720</v>
      </c>
      <c r="F14" s="152" t="s">
        <v>1378</v>
      </c>
      <c r="G14" s="152" t="s">
        <v>45</v>
      </c>
      <c r="H14" s="152" t="s">
        <v>45</v>
      </c>
      <c r="I14" s="152" t="s">
        <v>47</v>
      </c>
      <c r="J14" s="152" t="s">
        <v>1672</v>
      </c>
      <c r="K14" s="152" t="s">
        <v>199</v>
      </c>
      <c r="L14" s="152" t="s">
        <v>52</v>
      </c>
      <c r="M14" s="152" t="s">
        <v>1721</v>
      </c>
      <c r="N14" s="152" t="s">
        <v>1722</v>
      </c>
      <c r="O14" s="164">
        <v>1.4999999999999999E-2</v>
      </c>
      <c r="P14" s="164">
        <v>3.8129999999999997E-2</v>
      </c>
      <c r="R14" s="162">
        <v>40000000</v>
      </c>
      <c r="S14" s="163">
        <v>1</v>
      </c>
      <c r="T14" s="166">
        <v>79.78</v>
      </c>
      <c r="U14" s="162">
        <v>31912</v>
      </c>
      <c r="W14" s="152" t="s">
        <v>124</v>
      </c>
      <c r="X14" s="164">
        <v>9.5500000000000001E-4</v>
      </c>
      <c r="Y14" s="164">
        <v>4.3027330187763203E-2</v>
      </c>
      <c r="Z14" s="164">
        <v>9.4315293691426393E-3</v>
      </c>
    </row>
    <row r="15" spans="1:26">
      <c r="A15" s="152">
        <v>382</v>
      </c>
      <c r="B15" s="152">
        <v>382</v>
      </c>
      <c r="C15" s="152" t="s">
        <v>1669</v>
      </c>
      <c r="D15" s="152" t="s">
        <v>1723</v>
      </c>
      <c r="E15" s="152" t="s">
        <v>1724</v>
      </c>
      <c r="F15" s="152" t="s">
        <v>1378</v>
      </c>
      <c r="G15" s="152" t="s">
        <v>45</v>
      </c>
      <c r="H15" s="152" t="s">
        <v>45</v>
      </c>
      <c r="I15" s="152" t="s">
        <v>47</v>
      </c>
      <c r="J15" s="152" t="s">
        <v>1672</v>
      </c>
      <c r="K15" s="152" t="s">
        <v>199</v>
      </c>
      <c r="L15" s="152" t="s">
        <v>52</v>
      </c>
      <c r="M15" s="152" t="s">
        <v>1725</v>
      </c>
      <c r="N15" s="152" t="s">
        <v>1726</v>
      </c>
      <c r="O15" s="164">
        <v>1.2999999999999999E-2</v>
      </c>
      <c r="P15" s="164">
        <v>3.4700000000000002E-2</v>
      </c>
      <c r="R15" s="162">
        <v>99500000</v>
      </c>
      <c r="S15" s="163">
        <v>1</v>
      </c>
      <c r="T15" s="166">
        <v>88.94</v>
      </c>
      <c r="U15" s="162">
        <v>88495.3</v>
      </c>
      <c r="W15" s="152" t="s">
        <v>124</v>
      </c>
      <c r="X15" s="164">
        <v>2.4220000000000001E-3</v>
      </c>
      <c r="Y15" s="164">
        <v>0.11931926839951</v>
      </c>
      <c r="Z15" s="164">
        <v>2.6154613342350499E-2</v>
      </c>
    </row>
    <row r="16" spans="1:26">
      <c r="A16" s="152">
        <v>382</v>
      </c>
      <c r="B16" s="152">
        <v>382</v>
      </c>
      <c r="C16" s="152" t="s">
        <v>1669</v>
      </c>
      <c r="D16" s="152" t="s">
        <v>1727</v>
      </c>
      <c r="E16" s="152" t="s">
        <v>1728</v>
      </c>
      <c r="F16" s="152" t="s">
        <v>1383</v>
      </c>
      <c r="G16" s="152" t="s">
        <v>74</v>
      </c>
      <c r="H16" s="152" t="s">
        <v>45</v>
      </c>
      <c r="I16" s="152" t="s">
        <v>63</v>
      </c>
      <c r="J16" s="152" t="s">
        <v>1729</v>
      </c>
      <c r="K16" s="152" t="s">
        <v>896</v>
      </c>
      <c r="L16" s="152" t="s">
        <v>77</v>
      </c>
      <c r="M16" s="152" t="s">
        <v>1730</v>
      </c>
      <c r="N16" s="152" t="s">
        <v>1731</v>
      </c>
      <c r="O16" s="164">
        <v>0.05</v>
      </c>
      <c r="P16" s="164">
        <v>5.3170000000000002E-2</v>
      </c>
      <c r="R16" s="162">
        <v>9300000</v>
      </c>
      <c r="S16" s="163">
        <v>2.9780000000000002</v>
      </c>
      <c r="T16" s="166">
        <v>99.741</v>
      </c>
      <c r="U16" s="162">
        <v>27623.771000000001</v>
      </c>
      <c r="W16" s="152" t="s">
        <v>124</v>
      </c>
      <c r="X16" s="164">
        <v>4.6499999999999996E-3</v>
      </c>
      <c r="Y16" s="164">
        <v>3.7245460355714299E-2</v>
      </c>
      <c r="Z16" s="164">
        <v>8.1641517537627897E-3</v>
      </c>
    </row>
    <row r="17" spans="1:26">
      <c r="A17" s="152">
        <v>382</v>
      </c>
      <c r="B17" s="152">
        <v>382</v>
      </c>
      <c r="C17" s="152" t="s">
        <v>1669</v>
      </c>
      <c r="D17" s="152" t="s">
        <v>1732</v>
      </c>
      <c r="E17" s="152" t="s">
        <v>1733</v>
      </c>
      <c r="F17" s="152" t="s">
        <v>1383</v>
      </c>
      <c r="G17" s="152" t="s">
        <v>74</v>
      </c>
      <c r="H17" s="152" t="s">
        <v>45</v>
      </c>
      <c r="I17" s="152" t="s">
        <v>63</v>
      </c>
      <c r="J17" s="152" t="s">
        <v>1729</v>
      </c>
      <c r="K17" s="152" t="s">
        <v>896</v>
      </c>
      <c r="L17" s="152" t="s">
        <v>77</v>
      </c>
      <c r="M17" s="152" t="s">
        <v>1734</v>
      </c>
      <c r="N17" s="152" t="s">
        <v>1735</v>
      </c>
      <c r="O17" s="164">
        <v>5.5E-2</v>
      </c>
      <c r="P17" s="164">
        <v>5.2409999999999998E-2</v>
      </c>
      <c r="R17" s="162">
        <v>2730000</v>
      </c>
      <c r="S17" s="163">
        <v>2.9780000000000002</v>
      </c>
      <c r="T17" s="166">
        <v>103.107</v>
      </c>
      <c r="U17" s="162">
        <v>8382.5370000000003</v>
      </c>
      <c r="W17" s="152" t="s">
        <v>124</v>
      </c>
      <c r="X17" s="164">
        <v>9.1E-4</v>
      </c>
      <c r="Y17" s="164">
        <v>1.13022749265476E-2</v>
      </c>
      <c r="Z17" s="164">
        <v>2.4774425334475902E-3</v>
      </c>
    </row>
    <row r="18" spans="1:26">
      <c r="A18" s="152">
        <v>382</v>
      </c>
      <c r="B18" s="152">
        <v>382</v>
      </c>
      <c r="C18" s="152" t="s">
        <v>2903</v>
      </c>
      <c r="D18" s="152" t="s">
        <v>1737</v>
      </c>
      <c r="E18" s="152" t="s">
        <v>1738</v>
      </c>
      <c r="F18" s="152" t="s">
        <v>1383</v>
      </c>
      <c r="G18" s="152" t="s">
        <v>74</v>
      </c>
      <c r="H18" s="152" t="s">
        <v>75</v>
      </c>
      <c r="I18" s="152" t="s">
        <v>875</v>
      </c>
      <c r="J18" s="152" t="s">
        <v>1739</v>
      </c>
      <c r="K18" s="152" t="s">
        <v>896</v>
      </c>
      <c r="L18" s="152" t="s">
        <v>77</v>
      </c>
      <c r="M18" s="152" t="s">
        <v>1740</v>
      </c>
      <c r="N18" s="152" t="s">
        <v>1741</v>
      </c>
      <c r="O18" s="164">
        <v>3.875E-2</v>
      </c>
      <c r="P18" s="164">
        <v>4.3060000000000001E-2</v>
      </c>
      <c r="R18" s="162">
        <v>7902000</v>
      </c>
      <c r="S18" s="163">
        <v>2.9780000000000002</v>
      </c>
      <c r="T18" s="166">
        <v>98.04</v>
      </c>
      <c r="U18" s="162">
        <v>23070.835999999999</v>
      </c>
      <c r="W18" s="152" t="s">
        <v>124</v>
      </c>
      <c r="X18" s="164">
        <v>6.0999999999999999E-5</v>
      </c>
      <c r="Y18" s="164">
        <v>3.1106683496534501E-2</v>
      </c>
      <c r="Z18" s="164">
        <v>6.8185406274086403E-3</v>
      </c>
    </row>
    <row r="19" spans="1:26">
      <c r="A19" s="152">
        <v>382</v>
      </c>
      <c r="B19" s="152">
        <v>382</v>
      </c>
      <c r="C19" s="152" t="s">
        <v>2903</v>
      </c>
      <c r="D19" s="152" t="s">
        <v>1742</v>
      </c>
      <c r="E19" s="152" t="s">
        <v>1743</v>
      </c>
      <c r="F19" s="152" t="s">
        <v>1383</v>
      </c>
      <c r="G19" s="152" t="s">
        <v>74</v>
      </c>
      <c r="H19" s="152" t="s">
        <v>75</v>
      </c>
      <c r="I19" s="152" t="s">
        <v>875</v>
      </c>
      <c r="J19" s="152" t="s">
        <v>1739</v>
      </c>
      <c r="K19" s="152" t="s">
        <v>896</v>
      </c>
      <c r="L19" s="152" t="s">
        <v>77</v>
      </c>
      <c r="M19" s="152" t="s">
        <v>1744</v>
      </c>
      <c r="N19" s="152" t="s">
        <v>1745</v>
      </c>
      <c r="O19" s="164">
        <v>4.3749999999999997E-2</v>
      </c>
      <c r="P19" s="164">
        <v>4.3709999999999999E-2</v>
      </c>
      <c r="R19" s="162">
        <v>5550000</v>
      </c>
      <c r="S19" s="163">
        <v>2.9780000000000002</v>
      </c>
      <c r="T19" s="166">
        <v>100.036</v>
      </c>
      <c r="U19" s="162">
        <v>16533.829000000002</v>
      </c>
      <c r="W19" s="152" t="s">
        <v>124</v>
      </c>
      <c r="X19" s="164">
        <v>1.07E-4</v>
      </c>
      <c r="Y19" s="164">
        <v>2.2292758199031398E-2</v>
      </c>
      <c r="Z19" s="164">
        <v>4.8865407813091597E-3</v>
      </c>
    </row>
    <row r="20" spans="1:26">
      <c r="A20" s="152">
        <v>382</v>
      </c>
      <c r="B20" s="152">
        <v>382</v>
      </c>
      <c r="C20" s="152" t="s">
        <v>2903</v>
      </c>
      <c r="D20" s="152" t="s">
        <v>1746</v>
      </c>
      <c r="E20" s="152" t="s">
        <v>1747</v>
      </c>
      <c r="F20" s="152" t="s">
        <v>1383</v>
      </c>
      <c r="G20" s="152" t="s">
        <v>74</v>
      </c>
      <c r="H20" s="152" t="s">
        <v>75</v>
      </c>
      <c r="I20" s="152" t="s">
        <v>875</v>
      </c>
      <c r="J20" s="152" t="s">
        <v>1739</v>
      </c>
      <c r="K20" s="152" t="s">
        <v>896</v>
      </c>
      <c r="L20" s="152" t="s">
        <v>77</v>
      </c>
      <c r="M20" s="152" t="s">
        <v>1748</v>
      </c>
      <c r="N20" s="152" t="s">
        <v>1749</v>
      </c>
      <c r="O20" s="164">
        <v>4.6249999999999999E-2</v>
      </c>
      <c r="P20" s="164">
        <v>4.3279999999999999E-2</v>
      </c>
      <c r="R20" s="162">
        <v>12897000</v>
      </c>
      <c r="S20" s="163">
        <v>2.9780000000000002</v>
      </c>
      <c r="T20" s="166">
        <v>103.375</v>
      </c>
      <c r="U20" s="162">
        <v>39703.328000000001</v>
      </c>
      <c r="W20" s="152" t="s">
        <v>124</v>
      </c>
      <c r="X20" s="164">
        <v>9.2999999999999997E-5</v>
      </c>
      <c r="Y20" s="164">
        <v>5.3532470281544703E-2</v>
      </c>
      <c r="Z20" s="164">
        <v>1.1734241084907801E-2</v>
      </c>
    </row>
    <row r="21" spans="1:26">
      <c r="A21" s="152">
        <v>382</v>
      </c>
      <c r="B21" s="152">
        <v>1404</v>
      </c>
      <c r="C21" s="152" t="s">
        <v>1669</v>
      </c>
      <c r="D21" s="152" t="s">
        <v>1750</v>
      </c>
      <c r="E21" s="152" t="s">
        <v>1751</v>
      </c>
      <c r="F21" s="152" t="s">
        <v>1375</v>
      </c>
      <c r="G21" s="152" t="s">
        <v>45</v>
      </c>
      <c r="H21" s="152" t="s">
        <v>45</v>
      </c>
      <c r="I21" s="152" t="s">
        <v>47</v>
      </c>
      <c r="J21" s="152" t="s">
        <v>1672</v>
      </c>
      <c r="K21" s="152" t="s">
        <v>199</v>
      </c>
      <c r="L21" s="152" t="s">
        <v>52</v>
      </c>
      <c r="M21" s="152" t="s">
        <v>1752</v>
      </c>
      <c r="N21" s="152" t="s">
        <v>1753</v>
      </c>
      <c r="O21" s="164">
        <v>7.4999999999999997E-3</v>
      </c>
      <c r="P21" s="164">
        <v>1.7260000000000001E-2</v>
      </c>
      <c r="R21" s="162">
        <v>1150000</v>
      </c>
      <c r="S21" s="163">
        <v>1</v>
      </c>
      <c r="T21" s="166">
        <v>119.65</v>
      </c>
      <c r="U21" s="162">
        <v>1375.9749999999999</v>
      </c>
      <c r="W21" s="152" t="s">
        <v>124</v>
      </c>
      <c r="X21" s="164">
        <v>4.6999999999999997E-5</v>
      </c>
      <c r="Y21" s="164">
        <v>6.5107708907138601E-2</v>
      </c>
      <c r="Z21" s="164">
        <v>5.06300420331647E-2</v>
      </c>
    </row>
    <row r="22" spans="1:26">
      <c r="A22" s="152">
        <v>382</v>
      </c>
      <c r="B22" s="152">
        <v>1404</v>
      </c>
      <c r="C22" s="152" t="s">
        <v>1669</v>
      </c>
      <c r="D22" s="152" t="s">
        <v>1683</v>
      </c>
      <c r="E22" s="152" t="s">
        <v>1684</v>
      </c>
      <c r="F22" s="152" t="s">
        <v>1375</v>
      </c>
      <c r="G22" s="152" t="s">
        <v>45</v>
      </c>
      <c r="H22" s="152" t="s">
        <v>45</v>
      </c>
      <c r="I22" s="152" t="s">
        <v>47</v>
      </c>
      <c r="J22" s="152" t="s">
        <v>1672</v>
      </c>
      <c r="K22" s="152" t="s">
        <v>199</v>
      </c>
      <c r="L22" s="152" t="s">
        <v>52</v>
      </c>
      <c r="M22" s="152" t="s">
        <v>1685</v>
      </c>
      <c r="N22" s="152" t="s">
        <v>1686</v>
      </c>
      <c r="O22" s="164">
        <v>1E-3</v>
      </c>
      <c r="P22" s="164">
        <v>1.653E-2</v>
      </c>
      <c r="R22" s="162">
        <v>1228000</v>
      </c>
      <c r="S22" s="163">
        <v>1</v>
      </c>
      <c r="T22" s="166">
        <v>109.97</v>
      </c>
      <c r="U22" s="162">
        <v>1350.432</v>
      </c>
      <c r="W22" s="152" t="s">
        <v>124</v>
      </c>
      <c r="X22" s="164">
        <v>3.6000000000000001E-5</v>
      </c>
      <c r="Y22" s="164">
        <v>6.3899058857756499E-2</v>
      </c>
      <c r="Z22" s="164">
        <v>4.96901532883329E-2</v>
      </c>
    </row>
    <row r="23" spans="1:26">
      <c r="A23" s="152">
        <v>382</v>
      </c>
      <c r="B23" s="152">
        <v>1404</v>
      </c>
      <c r="C23" s="152" t="s">
        <v>1669</v>
      </c>
      <c r="D23" s="152" t="s">
        <v>1691</v>
      </c>
      <c r="E23" s="152" t="s">
        <v>1692</v>
      </c>
      <c r="F23" s="152" t="s">
        <v>1378</v>
      </c>
      <c r="G23" s="152" t="s">
        <v>45</v>
      </c>
      <c r="H23" s="152" t="s">
        <v>45</v>
      </c>
      <c r="I23" s="152" t="s">
        <v>47</v>
      </c>
      <c r="J23" s="152" t="s">
        <v>1672</v>
      </c>
      <c r="K23" s="152" t="s">
        <v>199</v>
      </c>
      <c r="L23" s="152" t="s">
        <v>52</v>
      </c>
      <c r="M23" s="152" t="s">
        <v>1693</v>
      </c>
      <c r="N23" s="152" t="s">
        <v>1694</v>
      </c>
      <c r="O23" s="164">
        <v>2.2499999999999999E-2</v>
      </c>
      <c r="P23" s="164">
        <v>3.2779999999999997E-2</v>
      </c>
      <c r="R23" s="162">
        <v>2057000</v>
      </c>
      <c r="S23" s="163">
        <v>1</v>
      </c>
      <c r="T23" s="166">
        <v>99.5</v>
      </c>
      <c r="U23" s="162">
        <v>2046.7149999999999</v>
      </c>
      <c r="W23" s="152" t="s">
        <v>124</v>
      </c>
      <c r="X23" s="164">
        <v>5.8999999999999998E-5</v>
      </c>
      <c r="Y23" s="164">
        <v>9.6845454630988398E-2</v>
      </c>
      <c r="Z23" s="164">
        <v>7.5310428227190696E-2</v>
      </c>
    </row>
    <row r="24" spans="1:26">
      <c r="A24" s="152">
        <v>382</v>
      </c>
      <c r="B24" s="152">
        <v>1404</v>
      </c>
      <c r="C24" s="152" t="s">
        <v>1669</v>
      </c>
      <c r="D24" s="152" t="s">
        <v>1754</v>
      </c>
      <c r="E24" s="152" t="s">
        <v>1755</v>
      </c>
      <c r="F24" s="152" t="s">
        <v>1378</v>
      </c>
      <c r="G24" s="152" t="s">
        <v>45</v>
      </c>
      <c r="H24" s="152" t="s">
        <v>45</v>
      </c>
      <c r="I24" s="152" t="s">
        <v>47</v>
      </c>
      <c r="J24" s="152" t="s">
        <v>1672</v>
      </c>
      <c r="K24" s="152" t="s">
        <v>199</v>
      </c>
      <c r="L24" s="152" t="s">
        <v>52</v>
      </c>
      <c r="M24" s="152" t="s">
        <v>1756</v>
      </c>
      <c r="N24" s="152" t="s">
        <v>1757</v>
      </c>
      <c r="O24" s="164">
        <v>0.02</v>
      </c>
      <c r="P24" s="164">
        <v>3.2050000000000002E-2</v>
      </c>
      <c r="R24" s="162">
        <v>590000</v>
      </c>
      <c r="S24" s="163">
        <v>1</v>
      </c>
      <c r="T24" s="166">
        <v>99.63</v>
      </c>
      <c r="U24" s="162">
        <v>587.81700000000001</v>
      </c>
      <c r="W24" s="152" t="s">
        <v>124</v>
      </c>
      <c r="X24" s="164">
        <v>2.0999999999999999E-5</v>
      </c>
      <c r="Y24" s="164">
        <v>2.78140359575338E-2</v>
      </c>
      <c r="Z24" s="164">
        <v>2.1629171618531399E-2</v>
      </c>
    </row>
    <row r="25" spans="1:26">
      <c r="A25" s="152">
        <v>382</v>
      </c>
      <c r="B25" s="152">
        <v>1404</v>
      </c>
      <c r="C25" s="152" t="s">
        <v>1669</v>
      </c>
      <c r="D25" s="152" t="s">
        <v>1695</v>
      </c>
      <c r="E25" s="152" t="s">
        <v>1696</v>
      </c>
      <c r="F25" s="152" t="s">
        <v>1378</v>
      </c>
      <c r="G25" s="152" t="s">
        <v>45</v>
      </c>
      <c r="H25" s="152" t="s">
        <v>45</v>
      </c>
      <c r="I25" s="152" t="s">
        <v>47</v>
      </c>
      <c r="J25" s="152" t="s">
        <v>1672</v>
      </c>
      <c r="K25" s="152" t="s">
        <v>199</v>
      </c>
      <c r="L25" s="152" t="s">
        <v>52</v>
      </c>
      <c r="M25" s="152" t="s">
        <v>1697</v>
      </c>
      <c r="N25" s="152" t="s">
        <v>1698</v>
      </c>
      <c r="O25" s="164">
        <v>0.04</v>
      </c>
      <c r="P25" s="164">
        <v>3.6499999999999998E-2</v>
      </c>
      <c r="R25" s="162">
        <v>2442000</v>
      </c>
      <c r="S25" s="163">
        <v>1</v>
      </c>
      <c r="T25" s="166">
        <v>103.59</v>
      </c>
      <c r="U25" s="162">
        <v>2529.6680000000001</v>
      </c>
      <c r="W25" s="152" t="s">
        <v>124</v>
      </c>
      <c r="X25" s="164">
        <v>6.2000000000000003E-5</v>
      </c>
      <c r="Y25" s="164">
        <v>0.119697577902332</v>
      </c>
      <c r="Z25" s="164">
        <v>9.3081042202033698E-2</v>
      </c>
    </row>
    <row r="26" spans="1:26">
      <c r="A26" s="152">
        <v>382</v>
      </c>
      <c r="B26" s="152">
        <v>1404</v>
      </c>
      <c r="C26" s="152" t="s">
        <v>1669</v>
      </c>
      <c r="D26" s="152" t="s">
        <v>1699</v>
      </c>
      <c r="E26" s="152" t="s">
        <v>1700</v>
      </c>
      <c r="F26" s="152" t="s">
        <v>1378</v>
      </c>
      <c r="G26" s="152" t="s">
        <v>45</v>
      </c>
      <c r="H26" s="152" t="s">
        <v>45</v>
      </c>
      <c r="I26" s="152" t="s">
        <v>47</v>
      </c>
      <c r="J26" s="152" t="s">
        <v>1672</v>
      </c>
      <c r="K26" s="152" t="s">
        <v>199</v>
      </c>
      <c r="L26" s="152" t="s">
        <v>52</v>
      </c>
      <c r="M26" s="152" t="s">
        <v>1701</v>
      </c>
      <c r="N26" s="152" t="s">
        <v>1702</v>
      </c>
      <c r="O26" s="164">
        <v>3.7499999999999999E-2</v>
      </c>
      <c r="P26" s="164">
        <v>4.1309999999999999E-2</v>
      </c>
      <c r="R26" s="162">
        <v>290000</v>
      </c>
      <c r="S26" s="163">
        <v>1</v>
      </c>
      <c r="T26" s="166">
        <v>95.7</v>
      </c>
      <c r="U26" s="162">
        <v>277.52999999999997</v>
      </c>
      <c r="W26" s="152" t="s">
        <v>124</v>
      </c>
      <c r="X26" s="164">
        <v>1.0000000000000001E-5</v>
      </c>
      <c r="Y26" s="164">
        <v>1.31320281640278E-2</v>
      </c>
      <c r="Z26" s="164">
        <v>1.0211926499728701E-2</v>
      </c>
    </row>
    <row r="27" spans="1:26">
      <c r="A27" s="152">
        <v>382</v>
      </c>
      <c r="B27" s="152">
        <v>1404</v>
      </c>
      <c r="C27" s="152" t="s">
        <v>1669</v>
      </c>
      <c r="D27" s="152" t="s">
        <v>1703</v>
      </c>
      <c r="E27" s="152" t="s">
        <v>1704</v>
      </c>
      <c r="F27" s="152" t="s">
        <v>1378</v>
      </c>
      <c r="G27" s="152" t="s">
        <v>45</v>
      </c>
      <c r="H27" s="152" t="s">
        <v>45</v>
      </c>
      <c r="I27" s="152" t="s">
        <v>47</v>
      </c>
      <c r="J27" s="152" t="s">
        <v>1672</v>
      </c>
      <c r="K27" s="152" t="s">
        <v>199</v>
      </c>
      <c r="L27" s="152" t="s">
        <v>52</v>
      </c>
      <c r="M27" s="152" t="s">
        <v>1705</v>
      </c>
      <c r="N27" s="152" t="s">
        <v>1706</v>
      </c>
      <c r="O27" s="164">
        <v>5.5E-2</v>
      </c>
      <c r="P27" s="164">
        <v>3.9449999999999999E-2</v>
      </c>
      <c r="R27" s="162">
        <v>520000</v>
      </c>
      <c r="S27" s="163">
        <v>1</v>
      </c>
      <c r="T27" s="166">
        <v>120.13</v>
      </c>
      <c r="U27" s="162">
        <v>624.67600000000004</v>
      </c>
      <c r="W27" s="152" t="s">
        <v>124</v>
      </c>
      <c r="X27" s="164">
        <v>1.4E-5</v>
      </c>
      <c r="Y27" s="164">
        <v>2.9558112007322598E-2</v>
      </c>
      <c r="Z27" s="164">
        <v>2.2985426433699201E-2</v>
      </c>
    </row>
    <row r="28" spans="1:26">
      <c r="A28" s="152">
        <v>382</v>
      </c>
      <c r="B28" s="152">
        <v>1404</v>
      </c>
      <c r="C28" s="152" t="s">
        <v>1669</v>
      </c>
      <c r="D28" s="152" t="s">
        <v>1707</v>
      </c>
      <c r="E28" s="152" t="s">
        <v>1708</v>
      </c>
      <c r="F28" s="152" t="s">
        <v>1375</v>
      </c>
      <c r="G28" s="152" t="s">
        <v>45</v>
      </c>
      <c r="H28" s="152" t="s">
        <v>45</v>
      </c>
      <c r="I28" s="152" t="s">
        <v>47</v>
      </c>
      <c r="J28" s="152" t="s">
        <v>1672</v>
      </c>
      <c r="K28" s="152" t="s">
        <v>199</v>
      </c>
      <c r="L28" s="152" t="s">
        <v>52</v>
      </c>
      <c r="M28" s="152" t="s">
        <v>1709</v>
      </c>
      <c r="N28" s="152" t="s">
        <v>1710</v>
      </c>
      <c r="O28" s="164">
        <v>5.0000000000000001E-3</v>
      </c>
      <c r="P28" s="164">
        <v>1.6310000000000002E-2</v>
      </c>
      <c r="R28" s="162">
        <v>2617000</v>
      </c>
      <c r="S28" s="163">
        <v>1</v>
      </c>
      <c r="T28" s="166">
        <v>115.67</v>
      </c>
      <c r="U28" s="162">
        <v>3027.0839999999998</v>
      </c>
      <c r="W28" s="152" t="s">
        <v>124</v>
      </c>
      <c r="X28" s="164">
        <v>7.8999999999999996E-5</v>
      </c>
      <c r="Y28" s="164">
        <v>0.14323406849592901</v>
      </c>
      <c r="Z28" s="164">
        <v>0.111383844252197</v>
      </c>
    </row>
    <row r="29" spans="1:26">
      <c r="A29" s="152">
        <v>382</v>
      </c>
      <c r="B29" s="152">
        <v>1404</v>
      </c>
      <c r="C29" s="152" t="s">
        <v>1669</v>
      </c>
      <c r="D29" s="152" t="s">
        <v>1711</v>
      </c>
      <c r="E29" s="152" t="s">
        <v>1712</v>
      </c>
      <c r="F29" s="152" t="s">
        <v>1375</v>
      </c>
      <c r="G29" s="152" t="s">
        <v>45</v>
      </c>
      <c r="H29" s="152" t="s">
        <v>45</v>
      </c>
      <c r="I29" s="152" t="s">
        <v>47</v>
      </c>
      <c r="J29" s="152" t="s">
        <v>1672</v>
      </c>
      <c r="K29" s="152" t="s">
        <v>199</v>
      </c>
      <c r="L29" s="152" t="s">
        <v>52</v>
      </c>
      <c r="M29" s="152" t="s">
        <v>1713</v>
      </c>
      <c r="N29" s="152" t="s">
        <v>1714</v>
      </c>
      <c r="O29" s="164">
        <v>1.0999999999999999E-2</v>
      </c>
      <c r="P29" s="164">
        <v>1.6830000000000001E-2</v>
      </c>
      <c r="R29" s="162">
        <v>2430000</v>
      </c>
      <c r="S29" s="163">
        <v>1</v>
      </c>
      <c r="T29" s="166">
        <v>107.38</v>
      </c>
      <c r="U29" s="162">
        <v>2609.3339999999998</v>
      </c>
      <c r="W29" s="152" t="s">
        <v>124</v>
      </c>
      <c r="X29" s="164">
        <v>7.2000000000000002E-5</v>
      </c>
      <c r="Y29" s="164">
        <v>0.123467184006613</v>
      </c>
      <c r="Z29" s="164">
        <v>9.6012420355432199E-2</v>
      </c>
    </row>
    <row r="30" spans="1:26">
      <c r="A30" s="152">
        <v>382</v>
      </c>
      <c r="B30" s="152">
        <v>1404</v>
      </c>
      <c r="C30" s="152" t="s">
        <v>1669</v>
      </c>
      <c r="D30" s="152" t="s">
        <v>1715</v>
      </c>
      <c r="E30" s="152" t="s">
        <v>1716</v>
      </c>
      <c r="F30" s="152" t="s">
        <v>1375</v>
      </c>
      <c r="G30" s="152" t="s">
        <v>45</v>
      </c>
      <c r="H30" s="152" t="s">
        <v>45</v>
      </c>
      <c r="I30" s="152" t="s">
        <v>47</v>
      </c>
      <c r="J30" s="152" t="s">
        <v>1672</v>
      </c>
      <c r="K30" s="152" t="s">
        <v>199</v>
      </c>
      <c r="L30" s="152" t="s">
        <v>52</v>
      </c>
      <c r="M30" s="152" t="s">
        <v>1717</v>
      </c>
      <c r="N30" s="152" t="s">
        <v>1718</v>
      </c>
      <c r="O30" s="164">
        <v>1.6E-2</v>
      </c>
      <c r="P30" s="164">
        <v>1.8020000000000001E-2</v>
      </c>
      <c r="R30" s="162">
        <v>1125000</v>
      </c>
      <c r="S30" s="163">
        <v>1</v>
      </c>
      <c r="T30" s="166">
        <v>106.86</v>
      </c>
      <c r="U30" s="162">
        <v>1202.175</v>
      </c>
      <c r="W30" s="152" t="s">
        <v>124</v>
      </c>
      <c r="X30" s="164">
        <v>3.4999999999999997E-5</v>
      </c>
      <c r="Y30" s="164">
        <v>5.6883925911037199E-2</v>
      </c>
      <c r="Z30" s="164">
        <v>4.4234939429291797E-2</v>
      </c>
    </row>
    <row r="31" spans="1:26">
      <c r="A31" s="152">
        <v>382</v>
      </c>
      <c r="B31" s="152">
        <v>1404</v>
      </c>
      <c r="C31" s="152" t="s">
        <v>1669</v>
      </c>
      <c r="D31" s="152" t="s">
        <v>1719</v>
      </c>
      <c r="E31" s="152" t="s">
        <v>1720</v>
      </c>
      <c r="F31" s="152" t="s">
        <v>1378</v>
      </c>
      <c r="G31" s="152" t="s">
        <v>45</v>
      </c>
      <c r="H31" s="152" t="s">
        <v>45</v>
      </c>
      <c r="I31" s="152" t="s">
        <v>47</v>
      </c>
      <c r="J31" s="152" t="s">
        <v>1672</v>
      </c>
      <c r="K31" s="152" t="s">
        <v>199</v>
      </c>
      <c r="L31" s="152" t="s">
        <v>52</v>
      </c>
      <c r="M31" s="152" t="s">
        <v>1721</v>
      </c>
      <c r="N31" s="152" t="s">
        <v>1722</v>
      </c>
      <c r="O31" s="164">
        <v>1.4999999999999999E-2</v>
      </c>
      <c r="P31" s="164">
        <v>3.8129999999999997E-2</v>
      </c>
      <c r="R31" s="162">
        <v>350000</v>
      </c>
      <c r="S31" s="163">
        <v>1</v>
      </c>
      <c r="T31" s="166">
        <v>79.78</v>
      </c>
      <c r="U31" s="162">
        <v>279.23</v>
      </c>
      <c r="W31" s="152" t="s">
        <v>124</v>
      </c>
      <c r="X31" s="164">
        <v>7.9999999999999996E-6</v>
      </c>
      <c r="Y31" s="164">
        <v>1.32124679286617E-2</v>
      </c>
      <c r="Z31" s="164">
        <v>1.02744792869933E-2</v>
      </c>
    </row>
    <row r="32" spans="1:26">
      <c r="A32" s="152">
        <v>382</v>
      </c>
      <c r="B32" s="152">
        <v>1404</v>
      </c>
      <c r="C32" s="152" t="s">
        <v>1669</v>
      </c>
      <c r="D32" s="152" t="s">
        <v>1758</v>
      </c>
      <c r="E32" s="152" t="s">
        <v>1759</v>
      </c>
      <c r="F32" s="152" t="s">
        <v>1378</v>
      </c>
      <c r="G32" s="152" t="s">
        <v>45</v>
      </c>
      <c r="H32" s="152" t="s">
        <v>45</v>
      </c>
      <c r="I32" s="152" t="s">
        <v>47</v>
      </c>
      <c r="J32" s="152" t="s">
        <v>1672</v>
      </c>
      <c r="K32" s="152" t="s">
        <v>199</v>
      </c>
      <c r="L32" s="152" t="s">
        <v>52</v>
      </c>
      <c r="M32" s="152" t="s">
        <v>1760</v>
      </c>
      <c r="N32" s="152" t="s">
        <v>1761</v>
      </c>
      <c r="O32" s="164">
        <v>0.01</v>
      </c>
      <c r="P32" s="164">
        <v>3.3599999999999998E-2</v>
      </c>
      <c r="R32" s="162">
        <v>1670000</v>
      </c>
      <c r="S32" s="163">
        <v>1</v>
      </c>
      <c r="T32" s="166">
        <v>92.07</v>
      </c>
      <c r="U32" s="162">
        <v>1537.569</v>
      </c>
      <c r="W32" s="152" t="s">
        <v>124</v>
      </c>
      <c r="X32" s="164">
        <v>4.3999999999999999E-5</v>
      </c>
      <c r="Y32" s="164">
        <v>7.2753934393168601E-2</v>
      </c>
      <c r="Z32" s="164">
        <v>5.6576015624477997E-2</v>
      </c>
    </row>
    <row r="33" spans="1:26">
      <c r="A33" s="152">
        <v>382</v>
      </c>
      <c r="B33" s="152">
        <v>1404</v>
      </c>
      <c r="C33" s="152" t="s">
        <v>1669</v>
      </c>
      <c r="D33" s="152" t="s">
        <v>1723</v>
      </c>
      <c r="E33" s="152" t="s">
        <v>1724</v>
      </c>
      <c r="F33" s="152" t="s">
        <v>1378</v>
      </c>
      <c r="G33" s="152" t="s">
        <v>45</v>
      </c>
      <c r="H33" s="152" t="s">
        <v>45</v>
      </c>
      <c r="I33" s="152" t="s">
        <v>47</v>
      </c>
      <c r="J33" s="152" t="s">
        <v>1672</v>
      </c>
      <c r="K33" s="152" t="s">
        <v>199</v>
      </c>
      <c r="L33" s="152" t="s">
        <v>52</v>
      </c>
      <c r="M33" s="152" t="s">
        <v>1725</v>
      </c>
      <c r="N33" s="152" t="s">
        <v>1726</v>
      </c>
      <c r="O33" s="164">
        <v>1.2999999999999999E-2</v>
      </c>
      <c r="P33" s="164">
        <v>3.4700000000000002E-2</v>
      </c>
      <c r="R33" s="162">
        <v>3625000</v>
      </c>
      <c r="S33" s="163">
        <v>1</v>
      </c>
      <c r="T33" s="166">
        <v>88.94</v>
      </c>
      <c r="U33" s="162">
        <v>3224.0749999999998</v>
      </c>
      <c r="W33" s="152" t="s">
        <v>124</v>
      </c>
      <c r="X33" s="164">
        <v>8.7999999999999998E-5</v>
      </c>
      <c r="Y33" s="164">
        <v>0.15255519656591399</v>
      </c>
      <c r="Z33" s="164">
        <v>0.11863228094120599</v>
      </c>
    </row>
    <row r="34" spans="1:26">
      <c r="A34" s="152">
        <v>382</v>
      </c>
      <c r="B34" s="152">
        <v>1404</v>
      </c>
      <c r="C34" s="152" t="s">
        <v>2903</v>
      </c>
      <c r="D34" s="152" t="s">
        <v>1762</v>
      </c>
      <c r="E34" s="152" t="s">
        <v>1763</v>
      </c>
      <c r="F34" s="152" t="s">
        <v>1383</v>
      </c>
      <c r="G34" s="152" t="s">
        <v>74</v>
      </c>
      <c r="H34" s="152" t="s">
        <v>75</v>
      </c>
      <c r="I34" s="152" t="s">
        <v>875</v>
      </c>
      <c r="J34" s="152" t="s">
        <v>1739</v>
      </c>
      <c r="K34" s="152" t="s">
        <v>896</v>
      </c>
      <c r="L34" s="152" t="s">
        <v>77</v>
      </c>
      <c r="M34" s="152" t="s">
        <v>1764</v>
      </c>
      <c r="N34" s="152" t="s">
        <v>1765</v>
      </c>
      <c r="O34" s="164">
        <v>3.7499999999999999E-2</v>
      </c>
      <c r="P34" s="164">
        <v>4.1309999999999999E-2</v>
      </c>
      <c r="R34" s="162">
        <v>80000</v>
      </c>
      <c r="S34" s="163">
        <v>2.9780000000000002</v>
      </c>
      <c r="T34" s="166">
        <v>98.756</v>
      </c>
      <c r="U34" s="162">
        <v>235.27600000000001</v>
      </c>
      <c r="W34" s="152" t="s">
        <v>124</v>
      </c>
      <c r="X34" s="164">
        <v>1.9999999999999999E-6</v>
      </c>
      <c r="Y34" s="164">
        <v>1.11326880855724E-2</v>
      </c>
      <c r="Z34" s="164">
        <v>8.6571694070598903E-3</v>
      </c>
    </row>
    <row r="35" spans="1:26">
      <c r="A35" s="152">
        <v>382</v>
      </c>
      <c r="B35" s="152">
        <v>1404</v>
      </c>
      <c r="C35" s="152" t="s">
        <v>2903</v>
      </c>
      <c r="D35" s="152" t="s">
        <v>1737</v>
      </c>
      <c r="E35" s="152" t="s">
        <v>1738</v>
      </c>
      <c r="F35" s="152" t="s">
        <v>1383</v>
      </c>
      <c r="G35" s="152" t="s">
        <v>74</v>
      </c>
      <c r="H35" s="152" t="s">
        <v>75</v>
      </c>
      <c r="I35" s="152" t="s">
        <v>875</v>
      </c>
      <c r="J35" s="152" t="s">
        <v>1739</v>
      </c>
      <c r="K35" s="152" t="s">
        <v>896</v>
      </c>
      <c r="L35" s="152" t="s">
        <v>77</v>
      </c>
      <c r="M35" s="152" t="s">
        <v>1740</v>
      </c>
      <c r="N35" s="152" t="s">
        <v>1741</v>
      </c>
      <c r="O35" s="164">
        <v>3.875E-2</v>
      </c>
      <c r="P35" s="164">
        <v>4.3060000000000001E-2</v>
      </c>
      <c r="R35" s="162">
        <v>77500</v>
      </c>
      <c r="S35" s="163">
        <v>2.9780000000000002</v>
      </c>
      <c r="T35" s="166">
        <v>98.04</v>
      </c>
      <c r="U35" s="162">
        <v>226.27099999999999</v>
      </c>
      <c r="W35" s="152" t="s">
        <v>124</v>
      </c>
      <c r="X35" s="164">
        <v>9.9999999999999995E-7</v>
      </c>
      <c r="Y35" s="164">
        <v>1.07065581860042E-2</v>
      </c>
      <c r="Z35" s="164">
        <v>8.3257958249008408E-3</v>
      </c>
    </row>
    <row r="36" spans="1:26">
      <c r="A36" s="152">
        <v>382</v>
      </c>
      <c r="B36" s="152">
        <v>7635</v>
      </c>
      <c r="C36" s="152" t="s">
        <v>1669</v>
      </c>
      <c r="D36" s="152" t="s">
        <v>1750</v>
      </c>
      <c r="E36" s="152" t="s">
        <v>1751</v>
      </c>
      <c r="F36" s="152" t="s">
        <v>1375</v>
      </c>
      <c r="G36" s="152" t="s">
        <v>45</v>
      </c>
      <c r="H36" s="152" t="s">
        <v>45</v>
      </c>
      <c r="I36" s="152" t="s">
        <v>47</v>
      </c>
      <c r="J36" s="152" t="s">
        <v>1672</v>
      </c>
      <c r="K36" s="152" t="s">
        <v>199</v>
      </c>
      <c r="L36" s="152" t="s">
        <v>52</v>
      </c>
      <c r="M36" s="152" t="s">
        <v>1752</v>
      </c>
      <c r="N36" s="152" t="s">
        <v>1753</v>
      </c>
      <c r="O36" s="164">
        <v>7.4999999999999997E-3</v>
      </c>
      <c r="P36" s="164">
        <v>1.7260000000000001E-2</v>
      </c>
      <c r="R36" s="162">
        <v>490000</v>
      </c>
      <c r="S36" s="163">
        <v>1</v>
      </c>
      <c r="T36" s="166">
        <v>119.65</v>
      </c>
      <c r="U36" s="162">
        <v>586.28499999999997</v>
      </c>
      <c r="W36" s="152" t="s">
        <v>124</v>
      </c>
      <c r="X36" s="164">
        <v>2.0000000000000002E-5</v>
      </c>
      <c r="Y36" s="164">
        <v>6.9526498438436196E-2</v>
      </c>
      <c r="Z36" s="164">
        <v>2.6105892786706102E-2</v>
      </c>
    </row>
    <row r="37" spans="1:26">
      <c r="A37" s="152">
        <v>382</v>
      </c>
      <c r="B37" s="152">
        <v>7635</v>
      </c>
      <c r="C37" s="152" t="s">
        <v>1669</v>
      </c>
      <c r="D37" s="152" t="s">
        <v>1683</v>
      </c>
      <c r="E37" s="152" t="s">
        <v>1684</v>
      </c>
      <c r="F37" s="152" t="s">
        <v>1375</v>
      </c>
      <c r="G37" s="152" t="s">
        <v>45</v>
      </c>
      <c r="H37" s="152" t="s">
        <v>45</v>
      </c>
      <c r="I37" s="152" t="s">
        <v>47</v>
      </c>
      <c r="J37" s="152" t="s">
        <v>1672</v>
      </c>
      <c r="K37" s="152" t="s">
        <v>199</v>
      </c>
      <c r="L37" s="152" t="s">
        <v>52</v>
      </c>
      <c r="M37" s="152" t="s">
        <v>1685</v>
      </c>
      <c r="N37" s="152" t="s">
        <v>1686</v>
      </c>
      <c r="O37" s="164">
        <v>1E-3</v>
      </c>
      <c r="P37" s="164">
        <v>1.653E-2</v>
      </c>
      <c r="R37" s="162">
        <v>734000</v>
      </c>
      <c r="S37" s="163">
        <v>1</v>
      </c>
      <c r="T37" s="166">
        <v>109.97</v>
      </c>
      <c r="U37" s="162">
        <v>807.18</v>
      </c>
      <c r="W37" s="152" t="s">
        <v>124</v>
      </c>
      <c r="X37" s="164">
        <v>2.0999999999999999E-5</v>
      </c>
      <c r="Y37" s="164">
        <v>9.5722021037954602E-2</v>
      </c>
      <c r="Z37" s="164">
        <v>3.5941818941973402E-2</v>
      </c>
    </row>
    <row r="38" spans="1:26">
      <c r="A38" s="152">
        <v>382</v>
      </c>
      <c r="B38" s="152">
        <v>7635</v>
      </c>
      <c r="C38" s="152" t="s">
        <v>1669</v>
      </c>
      <c r="D38" s="152" t="s">
        <v>1687</v>
      </c>
      <c r="E38" s="152" t="s">
        <v>1688</v>
      </c>
      <c r="F38" s="152" t="s">
        <v>1375</v>
      </c>
      <c r="G38" s="152" t="s">
        <v>45</v>
      </c>
      <c r="H38" s="152" t="s">
        <v>45</v>
      </c>
      <c r="I38" s="152" t="s">
        <v>47</v>
      </c>
      <c r="J38" s="152" t="s">
        <v>1672</v>
      </c>
      <c r="K38" s="152" t="s">
        <v>199</v>
      </c>
      <c r="L38" s="152" t="s">
        <v>52</v>
      </c>
      <c r="M38" s="152" t="s">
        <v>1689</v>
      </c>
      <c r="N38" s="152" t="s">
        <v>1690</v>
      </c>
      <c r="O38" s="164">
        <v>0.02</v>
      </c>
      <c r="P38" s="164">
        <v>1.8149999999999999E-2</v>
      </c>
      <c r="R38" s="162">
        <v>450000</v>
      </c>
      <c r="S38" s="163">
        <v>1</v>
      </c>
      <c r="T38" s="166">
        <v>103.97</v>
      </c>
      <c r="U38" s="162">
        <v>467.86500000000001</v>
      </c>
      <c r="W38" s="152" t="s">
        <v>124</v>
      </c>
      <c r="X38" s="164">
        <v>2.1999999999999999E-5</v>
      </c>
      <c r="Y38" s="164">
        <v>5.5483280643200697E-2</v>
      </c>
      <c r="Z38" s="164">
        <v>2.0832928573393899E-2</v>
      </c>
    </row>
    <row r="39" spans="1:26">
      <c r="A39" s="152">
        <v>382</v>
      </c>
      <c r="B39" s="152">
        <v>7635</v>
      </c>
      <c r="C39" s="152" t="s">
        <v>1669</v>
      </c>
      <c r="D39" s="152" t="s">
        <v>1691</v>
      </c>
      <c r="E39" s="152" t="s">
        <v>1692</v>
      </c>
      <c r="F39" s="152" t="s">
        <v>1378</v>
      </c>
      <c r="G39" s="152" t="s">
        <v>45</v>
      </c>
      <c r="H39" s="152" t="s">
        <v>45</v>
      </c>
      <c r="I39" s="152" t="s">
        <v>47</v>
      </c>
      <c r="J39" s="152" t="s">
        <v>1672</v>
      </c>
      <c r="K39" s="152" t="s">
        <v>199</v>
      </c>
      <c r="L39" s="152" t="s">
        <v>52</v>
      </c>
      <c r="M39" s="152" t="s">
        <v>1693</v>
      </c>
      <c r="N39" s="152" t="s">
        <v>1694</v>
      </c>
      <c r="O39" s="164">
        <v>2.2499999999999999E-2</v>
      </c>
      <c r="P39" s="164">
        <v>3.2779999999999997E-2</v>
      </c>
      <c r="R39" s="162">
        <v>561000</v>
      </c>
      <c r="S39" s="163">
        <v>1</v>
      </c>
      <c r="T39" s="166">
        <v>99.5</v>
      </c>
      <c r="U39" s="162">
        <v>558.19500000000005</v>
      </c>
      <c r="W39" s="152" t="s">
        <v>124</v>
      </c>
      <c r="X39" s="164">
        <v>1.5999999999999999E-5</v>
      </c>
      <c r="Y39" s="164">
        <v>6.6195355152942503E-2</v>
      </c>
      <c r="Z39" s="164">
        <v>2.4855111121852701E-2</v>
      </c>
    </row>
    <row r="40" spans="1:26">
      <c r="A40" s="152">
        <v>382</v>
      </c>
      <c r="B40" s="152">
        <v>7635</v>
      </c>
      <c r="C40" s="152" t="s">
        <v>1669</v>
      </c>
      <c r="D40" s="152" t="s">
        <v>1695</v>
      </c>
      <c r="E40" s="152" t="s">
        <v>1696</v>
      </c>
      <c r="F40" s="152" t="s">
        <v>1378</v>
      </c>
      <c r="G40" s="152" t="s">
        <v>45</v>
      </c>
      <c r="H40" s="152" t="s">
        <v>45</v>
      </c>
      <c r="I40" s="152" t="s">
        <v>47</v>
      </c>
      <c r="J40" s="152" t="s">
        <v>1672</v>
      </c>
      <c r="K40" s="152" t="s">
        <v>199</v>
      </c>
      <c r="L40" s="152" t="s">
        <v>52</v>
      </c>
      <c r="M40" s="152" t="s">
        <v>1697</v>
      </c>
      <c r="N40" s="152" t="s">
        <v>1698</v>
      </c>
      <c r="O40" s="164">
        <v>0.04</v>
      </c>
      <c r="P40" s="164">
        <v>3.6499999999999998E-2</v>
      </c>
      <c r="R40" s="162">
        <v>778000</v>
      </c>
      <c r="S40" s="163">
        <v>1</v>
      </c>
      <c r="T40" s="166">
        <v>103.59</v>
      </c>
      <c r="U40" s="162">
        <v>805.93</v>
      </c>
      <c r="W40" s="152" t="s">
        <v>124</v>
      </c>
      <c r="X40" s="164">
        <v>2.0000000000000002E-5</v>
      </c>
      <c r="Y40" s="164">
        <v>9.5573833189981902E-2</v>
      </c>
      <c r="Z40" s="164">
        <v>3.5886177191585301E-2</v>
      </c>
    </row>
    <row r="41" spans="1:26">
      <c r="A41" s="152">
        <v>382</v>
      </c>
      <c r="B41" s="152">
        <v>7635</v>
      </c>
      <c r="C41" s="152" t="s">
        <v>1669</v>
      </c>
      <c r="D41" s="152" t="s">
        <v>1699</v>
      </c>
      <c r="E41" s="152" t="s">
        <v>1700</v>
      </c>
      <c r="F41" s="152" t="s">
        <v>1378</v>
      </c>
      <c r="G41" s="152" t="s">
        <v>45</v>
      </c>
      <c r="H41" s="152" t="s">
        <v>45</v>
      </c>
      <c r="I41" s="152" t="s">
        <v>47</v>
      </c>
      <c r="J41" s="152" t="s">
        <v>1672</v>
      </c>
      <c r="K41" s="152" t="s">
        <v>199</v>
      </c>
      <c r="L41" s="152" t="s">
        <v>52</v>
      </c>
      <c r="M41" s="152" t="s">
        <v>1701</v>
      </c>
      <c r="N41" s="152" t="s">
        <v>1702</v>
      </c>
      <c r="O41" s="164">
        <v>3.7499999999999999E-2</v>
      </c>
      <c r="P41" s="164">
        <v>4.1309999999999999E-2</v>
      </c>
      <c r="R41" s="162">
        <v>638300</v>
      </c>
      <c r="S41" s="163">
        <v>1</v>
      </c>
      <c r="T41" s="166">
        <v>95.7</v>
      </c>
      <c r="U41" s="162">
        <v>610.85299999999995</v>
      </c>
      <c r="W41" s="152" t="s">
        <v>124</v>
      </c>
      <c r="X41" s="164">
        <v>2.3E-5</v>
      </c>
      <c r="Y41" s="164">
        <v>7.2439985848629707E-2</v>
      </c>
      <c r="Z41" s="164">
        <v>2.71998525239893E-2</v>
      </c>
    </row>
    <row r="42" spans="1:26">
      <c r="A42" s="152">
        <v>382</v>
      </c>
      <c r="B42" s="152">
        <v>7635</v>
      </c>
      <c r="C42" s="152" t="s">
        <v>1669</v>
      </c>
      <c r="D42" s="152" t="s">
        <v>1766</v>
      </c>
      <c r="E42" s="152" t="s">
        <v>1767</v>
      </c>
      <c r="F42" s="152" t="s">
        <v>1378</v>
      </c>
      <c r="G42" s="152" t="s">
        <v>45</v>
      </c>
      <c r="H42" s="152" t="s">
        <v>45</v>
      </c>
      <c r="I42" s="152" t="s">
        <v>47</v>
      </c>
      <c r="J42" s="152" t="s">
        <v>1672</v>
      </c>
      <c r="K42" s="152" t="s">
        <v>199</v>
      </c>
      <c r="L42" s="152" t="s">
        <v>52</v>
      </c>
      <c r="M42" s="152" t="s">
        <v>1768</v>
      </c>
      <c r="N42" s="152" t="s">
        <v>1769</v>
      </c>
      <c r="O42" s="164">
        <v>6.25E-2</v>
      </c>
      <c r="P42" s="164">
        <v>3.2250000000000001E-2</v>
      </c>
      <c r="R42" s="162">
        <v>50000</v>
      </c>
      <c r="S42" s="163">
        <v>1</v>
      </c>
      <c r="T42" s="166">
        <v>105.13</v>
      </c>
      <c r="U42" s="162">
        <v>52.564999999999998</v>
      </c>
      <c r="W42" s="152" t="s">
        <v>124</v>
      </c>
      <c r="X42" s="164">
        <v>3.0000000000000001E-6</v>
      </c>
      <c r="Y42" s="164">
        <v>6.2335901317898202E-3</v>
      </c>
      <c r="Z42" s="164">
        <v>2.3405958779999601E-3</v>
      </c>
    </row>
    <row r="43" spans="1:26">
      <c r="A43" s="152">
        <v>382</v>
      </c>
      <c r="B43" s="152">
        <v>7635</v>
      </c>
      <c r="C43" s="152" t="s">
        <v>1669</v>
      </c>
      <c r="D43" s="152" t="s">
        <v>1703</v>
      </c>
      <c r="E43" s="152" t="s">
        <v>1704</v>
      </c>
      <c r="F43" s="152" t="s">
        <v>1378</v>
      </c>
      <c r="G43" s="152" t="s">
        <v>45</v>
      </c>
      <c r="H43" s="152" t="s">
        <v>45</v>
      </c>
      <c r="I43" s="152" t="s">
        <v>47</v>
      </c>
      <c r="J43" s="152" t="s">
        <v>1672</v>
      </c>
      <c r="K43" s="152" t="s">
        <v>199</v>
      </c>
      <c r="L43" s="152" t="s">
        <v>52</v>
      </c>
      <c r="M43" s="152" t="s">
        <v>1705</v>
      </c>
      <c r="N43" s="152" t="s">
        <v>1706</v>
      </c>
      <c r="O43" s="164">
        <v>5.5E-2</v>
      </c>
      <c r="P43" s="164">
        <v>3.9449999999999999E-2</v>
      </c>
      <c r="R43" s="162">
        <v>458000</v>
      </c>
      <c r="S43" s="163">
        <v>1</v>
      </c>
      <c r="T43" s="166">
        <v>120.13</v>
      </c>
      <c r="U43" s="162">
        <v>550.19500000000005</v>
      </c>
      <c r="W43" s="152" t="s">
        <v>124</v>
      </c>
      <c r="X43" s="164">
        <v>1.2E-5</v>
      </c>
      <c r="Y43" s="164">
        <v>6.5246696775347807E-2</v>
      </c>
      <c r="Z43" s="164">
        <v>2.44989077396469E-2</v>
      </c>
    </row>
    <row r="44" spans="1:26">
      <c r="A44" s="152">
        <v>382</v>
      </c>
      <c r="B44" s="152">
        <v>7635</v>
      </c>
      <c r="C44" s="152" t="s">
        <v>1669</v>
      </c>
      <c r="D44" s="152" t="s">
        <v>1707</v>
      </c>
      <c r="E44" s="152" t="s">
        <v>1708</v>
      </c>
      <c r="F44" s="152" t="s">
        <v>1375</v>
      </c>
      <c r="G44" s="152" t="s">
        <v>45</v>
      </c>
      <c r="H44" s="152" t="s">
        <v>45</v>
      </c>
      <c r="I44" s="152" t="s">
        <v>47</v>
      </c>
      <c r="J44" s="152" t="s">
        <v>1672</v>
      </c>
      <c r="K44" s="152" t="s">
        <v>199</v>
      </c>
      <c r="L44" s="152" t="s">
        <v>52</v>
      </c>
      <c r="M44" s="152" t="s">
        <v>1709</v>
      </c>
      <c r="N44" s="152" t="s">
        <v>1710</v>
      </c>
      <c r="O44" s="164">
        <v>5.0000000000000001E-3</v>
      </c>
      <c r="P44" s="164">
        <v>1.6310000000000002E-2</v>
      </c>
      <c r="R44" s="162">
        <v>876000</v>
      </c>
      <c r="S44" s="163">
        <v>1</v>
      </c>
      <c r="T44" s="166">
        <v>115.67</v>
      </c>
      <c r="U44" s="162">
        <v>1013.269</v>
      </c>
      <c r="W44" s="152" t="s">
        <v>124</v>
      </c>
      <c r="X44" s="164">
        <v>2.5999999999999998E-5</v>
      </c>
      <c r="Y44" s="164">
        <v>0.120161797507211</v>
      </c>
      <c r="Z44" s="164">
        <v>4.5118495440394098E-2</v>
      </c>
    </row>
    <row r="45" spans="1:26">
      <c r="A45" s="152">
        <v>382</v>
      </c>
      <c r="B45" s="152">
        <v>7635</v>
      </c>
      <c r="C45" s="152" t="s">
        <v>1669</v>
      </c>
      <c r="D45" s="152" t="s">
        <v>1711</v>
      </c>
      <c r="E45" s="152" t="s">
        <v>1712</v>
      </c>
      <c r="F45" s="152" t="s">
        <v>1375</v>
      </c>
      <c r="G45" s="152" t="s">
        <v>45</v>
      </c>
      <c r="H45" s="152" t="s">
        <v>45</v>
      </c>
      <c r="I45" s="152" t="s">
        <v>47</v>
      </c>
      <c r="J45" s="152" t="s">
        <v>1672</v>
      </c>
      <c r="K45" s="152" t="s">
        <v>199</v>
      </c>
      <c r="L45" s="152" t="s">
        <v>52</v>
      </c>
      <c r="M45" s="152" t="s">
        <v>1713</v>
      </c>
      <c r="N45" s="152" t="s">
        <v>1714</v>
      </c>
      <c r="O45" s="164">
        <v>1.0999999999999999E-2</v>
      </c>
      <c r="P45" s="164">
        <v>1.6830000000000001E-2</v>
      </c>
      <c r="R45" s="162">
        <v>944000</v>
      </c>
      <c r="S45" s="163">
        <v>1</v>
      </c>
      <c r="T45" s="166">
        <v>107.38</v>
      </c>
      <c r="U45" s="162">
        <v>1013.667</v>
      </c>
      <c r="W45" s="152" t="s">
        <v>124</v>
      </c>
      <c r="X45" s="164">
        <v>2.8E-5</v>
      </c>
      <c r="Y45" s="164">
        <v>0.120208995621402</v>
      </c>
      <c r="Z45" s="164">
        <v>4.5136217444759097E-2</v>
      </c>
    </row>
    <row r="46" spans="1:26">
      <c r="A46" s="152">
        <v>382</v>
      </c>
      <c r="B46" s="152">
        <v>7635</v>
      </c>
      <c r="C46" s="152" t="s">
        <v>1669</v>
      </c>
      <c r="D46" s="152" t="s">
        <v>1719</v>
      </c>
      <c r="E46" s="152" t="s">
        <v>1720</v>
      </c>
      <c r="F46" s="152" t="s">
        <v>1378</v>
      </c>
      <c r="G46" s="152" t="s">
        <v>45</v>
      </c>
      <c r="H46" s="152" t="s">
        <v>45</v>
      </c>
      <c r="I46" s="152" t="s">
        <v>47</v>
      </c>
      <c r="J46" s="152" t="s">
        <v>1672</v>
      </c>
      <c r="K46" s="152" t="s">
        <v>199</v>
      </c>
      <c r="L46" s="152" t="s">
        <v>52</v>
      </c>
      <c r="M46" s="152" t="s">
        <v>1721</v>
      </c>
      <c r="N46" s="152" t="s">
        <v>1722</v>
      </c>
      <c r="O46" s="164">
        <v>1.4999999999999999E-2</v>
      </c>
      <c r="P46" s="164">
        <v>3.8129999999999997E-2</v>
      </c>
      <c r="R46" s="162">
        <v>485000</v>
      </c>
      <c r="S46" s="163">
        <v>1</v>
      </c>
      <c r="T46" s="166">
        <v>79.78</v>
      </c>
      <c r="U46" s="162">
        <v>386.93299999999999</v>
      </c>
      <c r="W46" s="152" t="s">
        <v>124</v>
      </c>
      <c r="X46" s="164">
        <v>1.2E-5</v>
      </c>
      <c r="Y46" s="164">
        <v>4.5885698287145997E-2</v>
      </c>
      <c r="Z46" s="164">
        <v>1.7229216871723699E-2</v>
      </c>
    </row>
    <row r="47" spans="1:26">
      <c r="A47" s="152">
        <v>382</v>
      </c>
      <c r="B47" s="152">
        <v>7635</v>
      </c>
      <c r="C47" s="152" t="s">
        <v>1669</v>
      </c>
      <c r="D47" s="152" t="s">
        <v>1758</v>
      </c>
      <c r="E47" s="152" t="s">
        <v>1759</v>
      </c>
      <c r="F47" s="152" t="s">
        <v>1378</v>
      </c>
      <c r="G47" s="152" t="s">
        <v>45</v>
      </c>
      <c r="H47" s="152" t="s">
        <v>45</v>
      </c>
      <c r="I47" s="152" t="s">
        <v>47</v>
      </c>
      <c r="J47" s="152" t="s">
        <v>1672</v>
      </c>
      <c r="K47" s="152" t="s">
        <v>199</v>
      </c>
      <c r="L47" s="152" t="s">
        <v>52</v>
      </c>
      <c r="M47" s="152" t="s">
        <v>1760</v>
      </c>
      <c r="N47" s="152" t="s">
        <v>1761</v>
      </c>
      <c r="O47" s="164">
        <v>0.01</v>
      </c>
      <c r="P47" s="164">
        <v>3.3599999999999998E-2</v>
      </c>
      <c r="R47" s="162">
        <v>540000</v>
      </c>
      <c r="S47" s="163">
        <v>1</v>
      </c>
      <c r="T47" s="166">
        <v>92.07</v>
      </c>
      <c r="U47" s="162">
        <v>497.178</v>
      </c>
      <c r="W47" s="152" t="s">
        <v>124</v>
      </c>
      <c r="X47" s="164">
        <v>1.4E-5</v>
      </c>
      <c r="Y47" s="164">
        <v>5.8959457329839197E-2</v>
      </c>
      <c r="Z47" s="164">
        <v>2.21381675531678E-2</v>
      </c>
    </row>
    <row r="48" spans="1:26">
      <c r="A48" s="152">
        <v>382</v>
      </c>
      <c r="B48" s="152">
        <v>7635</v>
      </c>
      <c r="C48" s="152" t="s">
        <v>1669</v>
      </c>
      <c r="D48" s="152" t="s">
        <v>1723</v>
      </c>
      <c r="E48" s="152" t="s">
        <v>1724</v>
      </c>
      <c r="F48" s="152" t="s">
        <v>1378</v>
      </c>
      <c r="G48" s="152" t="s">
        <v>45</v>
      </c>
      <c r="H48" s="152" t="s">
        <v>45</v>
      </c>
      <c r="I48" s="152" t="s">
        <v>47</v>
      </c>
      <c r="J48" s="152" t="s">
        <v>1672</v>
      </c>
      <c r="K48" s="152" t="s">
        <v>199</v>
      </c>
      <c r="L48" s="152" t="s">
        <v>52</v>
      </c>
      <c r="M48" s="152" t="s">
        <v>1725</v>
      </c>
      <c r="N48" s="152" t="s">
        <v>1726</v>
      </c>
      <c r="O48" s="164">
        <v>1.2999999999999999E-2</v>
      </c>
      <c r="P48" s="164">
        <v>3.4700000000000002E-2</v>
      </c>
      <c r="R48" s="162">
        <v>851000</v>
      </c>
      <c r="S48" s="163">
        <v>1</v>
      </c>
      <c r="T48" s="166">
        <v>88.94</v>
      </c>
      <c r="U48" s="162">
        <v>756.87900000000002</v>
      </c>
      <c r="W48" s="152" t="s">
        <v>124</v>
      </c>
      <c r="X48" s="164">
        <v>2.0999999999999999E-5</v>
      </c>
      <c r="Y48" s="164">
        <v>8.9756985804147302E-2</v>
      </c>
      <c r="Z48" s="164">
        <v>3.3702060378257098E-2</v>
      </c>
    </row>
    <row r="49" spans="1:26">
      <c r="A49" s="152">
        <v>382</v>
      </c>
      <c r="B49" s="152">
        <v>7635</v>
      </c>
      <c r="C49" s="152" t="s">
        <v>1669</v>
      </c>
      <c r="D49" s="152" t="s">
        <v>1770</v>
      </c>
      <c r="E49" s="152" t="s">
        <v>1771</v>
      </c>
      <c r="F49" s="152" t="s">
        <v>1382</v>
      </c>
      <c r="G49" s="152" t="s">
        <v>45</v>
      </c>
      <c r="H49" s="152" t="s">
        <v>45</v>
      </c>
      <c r="I49" s="152" t="s">
        <v>47</v>
      </c>
      <c r="J49" s="152" t="s">
        <v>1672</v>
      </c>
      <c r="K49" s="152" t="s">
        <v>199</v>
      </c>
      <c r="L49" s="152" t="s">
        <v>52</v>
      </c>
      <c r="M49" s="152" t="s">
        <v>1772</v>
      </c>
      <c r="N49" s="152" t="s">
        <v>1773</v>
      </c>
      <c r="O49" s="164">
        <v>0</v>
      </c>
      <c r="P49" s="164">
        <v>3.2960000000000003E-2</v>
      </c>
      <c r="R49" s="162">
        <v>330000</v>
      </c>
      <c r="S49" s="163">
        <v>1</v>
      </c>
      <c r="T49" s="166">
        <v>98.65</v>
      </c>
      <c r="U49" s="162">
        <v>325.54500000000002</v>
      </c>
      <c r="W49" s="152" t="s">
        <v>124</v>
      </c>
      <c r="X49" s="164">
        <v>1.8E-5</v>
      </c>
      <c r="Y49" s="164">
        <v>3.8605804231970298E-2</v>
      </c>
      <c r="Z49" s="164">
        <v>1.44957535452011E-2</v>
      </c>
    </row>
    <row r="50" spans="1:26">
      <c r="A50" s="152">
        <v>382</v>
      </c>
      <c r="B50" s="152">
        <v>9479</v>
      </c>
      <c r="C50" s="152" t="s">
        <v>1669</v>
      </c>
      <c r="D50" s="152" t="s">
        <v>1670</v>
      </c>
      <c r="E50" s="152" t="s">
        <v>1671</v>
      </c>
      <c r="F50" s="152" t="s">
        <v>1382</v>
      </c>
      <c r="G50" s="152" t="s">
        <v>45</v>
      </c>
      <c r="H50" s="152" t="s">
        <v>45</v>
      </c>
      <c r="I50" s="152" t="s">
        <v>47</v>
      </c>
      <c r="J50" s="152" t="s">
        <v>1672</v>
      </c>
      <c r="K50" s="152" t="s">
        <v>199</v>
      </c>
      <c r="L50" s="152" t="s">
        <v>52</v>
      </c>
      <c r="M50" s="152" t="s">
        <v>1673</v>
      </c>
      <c r="N50" s="152" t="s">
        <v>1674</v>
      </c>
      <c r="O50" s="164">
        <v>0</v>
      </c>
      <c r="P50" s="164">
        <v>2.01E-2</v>
      </c>
      <c r="R50" s="162">
        <v>3200000</v>
      </c>
      <c r="S50" s="163">
        <v>1</v>
      </c>
      <c r="T50" s="166">
        <v>99.13</v>
      </c>
      <c r="U50" s="162">
        <v>3172.16</v>
      </c>
      <c r="W50" s="152" t="s">
        <v>124</v>
      </c>
      <c r="X50" s="164">
        <v>1.7799999999999999E-4</v>
      </c>
      <c r="Y50" s="164">
        <v>0.19298032630742801</v>
      </c>
      <c r="Z50" s="164">
        <v>2.0155633316393098E-2</v>
      </c>
    </row>
    <row r="51" spans="1:26">
      <c r="A51" s="152">
        <v>382</v>
      </c>
      <c r="B51" s="152">
        <v>9479</v>
      </c>
      <c r="C51" s="152" t="s">
        <v>1669</v>
      </c>
      <c r="D51" s="152" t="s">
        <v>1679</v>
      </c>
      <c r="E51" s="152" t="s">
        <v>1680</v>
      </c>
      <c r="F51" s="152" t="s">
        <v>1382</v>
      </c>
      <c r="G51" s="152" t="s">
        <v>45</v>
      </c>
      <c r="H51" s="152" t="s">
        <v>45</v>
      </c>
      <c r="I51" s="152" t="s">
        <v>47</v>
      </c>
      <c r="J51" s="152" t="s">
        <v>1672</v>
      </c>
      <c r="K51" s="152" t="s">
        <v>199</v>
      </c>
      <c r="L51" s="152" t="s">
        <v>52</v>
      </c>
      <c r="M51" s="152" t="s">
        <v>1681</v>
      </c>
      <c r="N51" s="152" t="s">
        <v>1682</v>
      </c>
      <c r="O51" s="164">
        <v>0</v>
      </c>
      <c r="P51" s="164">
        <v>3.4229999999999997E-2</v>
      </c>
      <c r="R51" s="162">
        <v>2700000</v>
      </c>
      <c r="S51" s="163">
        <v>1</v>
      </c>
      <c r="T51" s="166">
        <v>99.43</v>
      </c>
      <c r="U51" s="162">
        <v>2684.61</v>
      </c>
      <c r="W51" s="152" t="s">
        <v>124</v>
      </c>
      <c r="X51" s="164">
        <v>8.3999999999999995E-5</v>
      </c>
      <c r="Y51" s="164">
        <v>0.163319918859132</v>
      </c>
      <c r="Z51" s="164">
        <v>1.7057782317891301E-2</v>
      </c>
    </row>
    <row r="52" spans="1:26">
      <c r="A52" s="152">
        <v>382</v>
      </c>
      <c r="B52" s="152">
        <v>9479</v>
      </c>
      <c r="C52" s="152" t="s">
        <v>1669</v>
      </c>
      <c r="D52" s="152" t="s">
        <v>1770</v>
      </c>
      <c r="E52" s="152" t="s">
        <v>1771</v>
      </c>
      <c r="F52" s="152" t="s">
        <v>1382</v>
      </c>
      <c r="G52" s="152" t="s">
        <v>45</v>
      </c>
      <c r="H52" s="152" t="s">
        <v>45</v>
      </c>
      <c r="I52" s="152" t="s">
        <v>47</v>
      </c>
      <c r="J52" s="152" t="s">
        <v>1672</v>
      </c>
      <c r="K52" s="152" t="s">
        <v>199</v>
      </c>
      <c r="L52" s="152" t="s">
        <v>52</v>
      </c>
      <c r="M52" s="152" t="s">
        <v>1772</v>
      </c>
      <c r="N52" s="152" t="s">
        <v>1773</v>
      </c>
      <c r="O52" s="164">
        <v>0</v>
      </c>
      <c r="P52" s="164">
        <v>3.2960000000000003E-2</v>
      </c>
      <c r="R52" s="162">
        <v>7400000</v>
      </c>
      <c r="S52" s="163">
        <v>1</v>
      </c>
      <c r="T52" s="166">
        <v>98.65</v>
      </c>
      <c r="U52" s="162">
        <v>7300.1</v>
      </c>
      <c r="W52" s="152" t="s">
        <v>124</v>
      </c>
      <c r="X52" s="164">
        <v>4.1100000000000002E-4</v>
      </c>
      <c r="Y52" s="164">
        <v>0.44410612329670002</v>
      </c>
      <c r="Z52" s="164">
        <v>4.6384211002282801E-2</v>
      </c>
    </row>
    <row r="53" spans="1:26">
      <c r="A53" s="152">
        <v>382</v>
      </c>
      <c r="B53" s="152">
        <v>9479</v>
      </c>
      <c r="C53" s="152" t="s">
        <v>1669</v>
      </c>
      <c r="D53" s="152" t="s">
        <v>1774</v>
      </c>
      <c r="E53" s="152" t="s">
        <v>1775</v>
      </c>
      <c r="F53" s="152" t="s">
        <v>1382</v>
      </c>
      <c r="G53" s="152" t="s">
        <v>45</v>
      </c>
      <c r="H53" s="152" t="s">
        <v>45</v>
      </c>
      <c r="I53" s="152" t="s">
        <v>47</v>
      </c>
      <c r="J53" s="152" t="s">
        <v>1672</v>
      </c>
      <c r="K53" s="152" t="s">
        <v>199</v>
      </c>
      <c r="L53" s="152" t="s">
        <v>52</v>
      </c>
      <c r="M53" s="152" t="s">
        <v>1776</v>
      </c>
      <c r="N53" s="152" t="s">
        <v>1777</v>
      </c>
      <c r="O53" s="164">
        <v>0</v>
      </c>
      <c r="P53" s="164">
        <v>3.1879999999999999E-2</v>
      </c>
      <c r="R53" s="162">
        <v>1450000</v>
      </c>
      <c r="S53" s="163">
        <v>1</v>
      </c>
      <c r="T53" s="166">
        <v>97.63</v>
      </c>
      <c r="U53" s="162">
        <v>1415.635</v>
      </c>
      <c r="W53" s="152" t="s">
        <v>124</v>
      </c>
      <c r="X53" s="164">
        <v>8.1000000000000004E-5</v>
      </c>
      <c r="Y53" s="164">
        <v>8.6121035582132202E-2</v>
      </c>
      <c r="Z53" s="164">
        <v>8.9948237068282096E-3</v>
      </c>
    </row>
    <row r="54" spans="1:26">
      <c r="A54" s="152">
        <v>382</v>
      </c>
      <c r="B54" s="152">
        <v>9479</v>
      </c>
      <c r="C54" s="152" t="s">
        <v>1736</v>
      </c>
      <c r="D54" s="152" t="s">
        <v>1778</v>
      </c>
      <c r="E54" s="152" t="s">
        <v>1779</v>
      </c>
      <c r="F54" s="152" t="s">
        <v>1383</v>
      </c>
      <c r="G54" s="152" t="s">
        <v>74</v>
      </c>
      <c r="H54" s="152" t="s">
        <v>75</v>
      </c>
      <c r="I54" s="152" t="s">
        <v>875</v>
      </c>
      <c r="J54" s="152" t="s">
        <v>1739</v>
      </c>
      <c r="K54" s="152" t="s">
        <v>896</v>
      </c>
      <c r="L54" s="152" t="s">
        <v>77</v>
      </c>
      <c r="M54" s="152" t="s">
        <v>1780</v>
      </c>
      <c r="N54" s="152" t="s">
        <v>1781</v>
      </c>
      <c r="O54" s="164">
        <v>0</v>
      </c>
      <c r="P54" s="164">
        <v>3.9669999999999997E-2</v>
      </c>
      <c r="R54" s="162">
        <v>650000</v>
      </c>
      <c r="S54" s="163">
        <v>2.9780000000000002</v>
      </c>
      <c r="T54" s="166">
        <v>96.36</v>
      </c>
      <c r="U54" s="162">
        <v>1865.2329999999999</v>
      </c>
      <c r="W54" s="152" t="s">
        <v>124</v>
      </c>
      <c r="X54" s="164">
        <v>1.2E-5</v>
      </c>
      <c r="Y54" s="164">
        <v>0.113472595954607</v>
      </c>
      <c r="Z54" s="164">
        <v>1.18515295278173E-2</v>
      </c>
    </row>
    <row r="55" spans="1:26">
      <c r="A55" s="152">
        <v>382</v>
      </c>
      <c r="B55" s="152">
        <v>11414</v>
      </c>
      <c r="C55" s="152" t="s">
        <v>1669</v>
      </c>
      <c r="D55" s="152" t="s">
        <v>1679</v>
      </c>
      <c r="E55" s="152" t="s">
        <v>1680</v>
      </c>
      <c r="F55" s="152" t="s">
        <v>1382</v>
      </c>
      <c r="G55" s="152" t="s">
        <v>45</v>
      </c>
      <c r="H55" s="152" t="s">
        <v>45</v>
      </c>
      <c r="I55" s="152" t="s">
        <v>47</v>
      </c>
      <c r="J55" s="152" t="s">
        <v>1672</v>
      </c>
      <c r="K55" s="152" t="s">
        <v>199</v>
      </c>
      <c r="L55" s="152" t="s">
        <v>52</v>
      </c>
      <c r="M55" s="152" t="s">
        <v>1681</v>
      </c>
      <c r="N55" s="152" t="s">
        <v>1682</v>
      </c>
      <c r="O55" s="164">
        <v>0</v>
      </c>
      <c r="P55" s="164">
        <v>3.4229999999999997E-2</v>
      </c>
      <c r="R55" s="162">
        <v>1960000</v>
      </c>
      <c r="S55" s="163">
        <v>1</v>
      </c>
      <c r="T55" s="166">
        <v>99.43</v>
      </c>
      <c r="U55" s="162">
        <v>1948.828</v>
      </c>
      <c r="W55" s="152" t="s">
        <v>124</v>
      </c>
      <c r="X55" s="164">
        <v>6.0999999999999999E-5</v>
      </c>
      <c r="Y55" s="164">
        <v>0.138058196715383</v>
      </c>
      <c r="Z55" s="164">
        <v>9.0508194949610196E-2</v>
      </c>
    </row>
    <row r="56" spans="1:26">
      <c r="A56" s="152">
        <v>382</v>
      </c>
      <c r="B56" s="152">
        <v>11414</v>
      </c>
      <c r="C56" s="152" t="s">
        <v>1669</v>
      </c>
      <c r="D56" s="152" t="s">
        <v>1750</v>
      </c>
      <c r="E56" s="152" t="s">
        <v>1751</v>
      </c>
      <c r="F56" s="152" t="s">
        <v>1375</v>
      </c>
      <c r="G56" s="152" t="s">
        <v>45</v>
      </c>
      <c r="H56" s="152" t="s">
        <v>45</v>
      </c>
      <c r="I56" s="152" t="s">
        <v>47</v>
      </c>
      <c r="J56" s="152" t="s">
        <v>1672</v>
      </c>
      <c r="K56" s="152" t="s">
        <v>199</v>
      </c>
      <c r="L56" s="152" t="s">
        <v>52</v>
      </c>
      <c r="M56" s="152" t="s">
        <v>1752</v>
      </c>
      <c r="N56" s="152" t="s">
        <v>1753</v>
      </c>
      <c r="O56" s="164">
        <v>7.4999999999999997E-3</v>
      </c>
      <c r="P56" s="164">
        <v>1.7260000000000001E-2</v>
      </c>
      <c r="R56" s="162">
        <v>724000</v>
      </c>
      <c r="S56" s="163">
        <v>1</v>
      </c>
      <c r="T56" s="166">
        <v>119.65</v>
      </c>
      <c r="U56" s="162">
        <v>866.26599999999996</v>
      </c>
      <c r="W56" s="152" t="s">
        <v>124</v>
      </c>
      <c r="X56" s="164">
        <v>3.0000000000000001E-5</v>
      </c>
      <c r="Y56" s="164">
        <v>6.1367715281106301E-2</v>
      </c>
      <c r="Z56" s="164">
        <v>4.0231447827216701E-2</v>
      </c>
    </row>
    <row r="57" spans="1:26">
      <c r="A57" s="152">
        <v>382</v>
      </c>
      <c r="B57" s="152">
        <v>11414</v>
      </c>
      <c r="C57" s="152" t="s">
        <v>1669</v>
      </c>
      <c r="D57" s="152" t="s">
        <v>1683</v>
      </c>
      <c r="E57" s="152" t="s">
        <v>1684</v>
      </c>
      <c r="F57" s="152" t="s">
        <v>1375</v>
      </c>
      <c r="G57" s="152" t="s">
        <v>45</v>
      </c>
      <c r="H57" s="152" t="s">
        <v>45</v>
      </c>
      <c r="I57" s="152" t="s">
        <v>47</v>
      </c>
      <c r="J57" s="152" t="s">
        <v>1672</v>
      </c>
      <c r="K57" s="152" t="s">
        <v>199</v>
      </c>
      <c r="L57" s="152" t="s">
        <v>52</v>
      </c>
      <c r="M57" s="152" t="s">
        <v>1685</v>
      </c>
      <c r="N57" s="152" t="s">
        <v>1686</v>
      </c>
      <c r="O57" s="164">
        <v>1E-3</v>
      </c>
      <c r="P57" s="164">
        <v>1.653E-2</v>
      </c>
      <c r="R57" s="162">
        <v>709000</v>
      </c>
      <c r="S57" s="163">
        <v>1</v>
      </c>
      <c r="T57" s="166">
        <v>109.97</v>
      </c>
      <c r="U57" s="162">
        <v>779.68700000000001</v>
      </c>
      <c r="W57" s="152" t="s">
        <v>124</v>
      </c>
      <c r="X57" s="164">
        <v>2.0999999999999999E-5</v>
      </c>
      <c r="Y57" s="164">
        <v>5.5234337068169E-2</v>
      </c>
      <c r="Z57" s="164">
        <v>3.6210527634114101E-2</v>
      </c>
    </row>
    <row r="58" spans="1:26">
      <c r="A58" s="152">
        <v>382</v>
      </c>
      <c r="B58" s="152">
        <v>11414</v>
      </c>
      <c r="C58" s="152" t="s">
        <v>1669</v>
      </c>
      <c r="D58" s="152" t="s">
        <v>1687</v>
      </c>
      <c r="E58" s="152" t="s">
        <v>1688</v>
      </c>
      <c r="F58" s="152" t="s">
        <v>1375</v>
      </c>
      <c r="G58" s="152" t="s">
        <v>45</v>
      </c>
      <c r="H58" s="152" t="s">
        <v>45</v>
      </c>
      <c r="I58" s="152" t="s">
        <v>47</v>
      </c>
      <c r="J58" s="152" t="s">
        <v>1672</v>
      </c>
      <c r="K58" s="152" t="s">
        <v>199</v>
      </c>
      <c r="L58" s="152" t="s">
        <v>52</v>
      </c>
      <c r="M58" s="152" t="s">
        <v>1689</v>
      </c>
      <c r="N58" s="152" t="s">
        <v>1690</v>
      </c>
      <c r="O58" s="164">
        <v>0.02</v>
      </c>
      <c r="P58" s="164">
        <v>1.8149999999999999E-2</v>
      </c>
      <c r="R58" s="162">
        <v>450000</v>
      </c>
      <c r="S58" s="163">
        <v>1</v>
      </c>
      <c r="T58" s="166">
        <v>103.97</v>
      </c>
      <c r="U58" s="162">
        <v>467.86500000000001</v>
      </c>
      <c r="W58" s="152" t="s">
        <v>124</v>
      </c>
      <c r="X58" s="164">
        <v>2.1999999999999999E-5</v>
      </c>
      <c r="Y58" s="164">
        <v>3.31443299286764E-2</v>
      </c>
      <c r="Z58" s="164">
        <v>2.1728760378083301E-2</v>
      </c>
    </row>
    <row r="59" spans="1:26">
      <c r="A59" s="152">
        <v>382</v>
      </c>
      <c r="B59" s="152">
        <v>11414</v>
      </c>
      <c r="C59" s="152" t="s">
        <v>1669</v>
      </c>
      <c r="D59" s="152" t="s">
        <v>1691</v>
      </c>
      <c r="E59" s="152" t="s">
        <v>1692</v>
      </c>
      <c r="F59" s="152" t="s">
        <v>1378</v>
      </c>
      <c r="G59" s="152" t="s">
        <v>45</v>
      </c>
      <c r="H59" s="152" t="s">
        <v>45</v>
      </c>
      <c r="I59" s="152" t="s">
        <v>47</v>
      </c>
      <c r="J59" s="152" t="s">
        <v>1672</v>
      </c>
      <c r="K59" s="152" t="s">
        <v>199</v>
      </c>
      <c r="L59" s="152" t="s">
        <v>52</v>
      </c>
      <c r="M59" s="152" t="s">
        <v>1693</v>
      </c>
      <c r="N59" s="152" t="s">
        <v>1694</v>
      </c>
      <c r="O59" s="164">
        <v>2.2499999999999999E-2</v>
      </c>
      <c r="P59" s="164">
        <v>3.2779999999999997E-2</v>
      </c>
      <c r="R59" s="162">
        <v>561000</v>
      </c>
      <c r="S59" s="163">
        <v>1</v>
      </c>
      <c r="T59" s="166">
        <v>99.5</v>
      </c>
      <c r="U59" s="162">
        <v>558.19500000000005</v>
      </c>
      <c r="W59" s="152" t="s">
        <v>124</v>
      </c>
      <c r="X59" s="164">
        <v>1.5999999999999999E-5</v>
      </c>
      <c r="Y59" s="164">
        <v>3.95434564340943E-2</v>
      </c>
      <c r="Z59" s="164">
        <v>2.5923899841288001E-2</v>
      </c>
    </row>
    <row r="60" spans="1:26">
      <c r="A60" s="152">
        <v>382</v>
      </c>
      <c r="B60" s="152">
        <v>11414</v>
      </c>
      <c r="C60" s="152" t="s">
        <v>1669</v>
      </c>
      <c r="D60" s="152" t="s">
        <v>1754</v>
      </c>
      <c r="E60" s="152" t="s">
        <v>1755</v>
      </c>
      <c r="F60" s="152" t="s">
        <v>1378</v>
      </c>
      <c r="G60" s="152" t="s">
        <v>45</v>
      </c>
      <c r="H60" s="152" t="s">
        <v>45</v>
      </c>
      <c r="I60" s="152" t="s">
        <v>47</v>
      </c>
      <c r="J60" s="152" t="s">
        <v>1672</v>
      </c>
      <c r="K60" s="152" t="s">
        <v>199</v>
      </c>
      <c r="L60" s="152" t="s">
        <v>52</v>
      </c>
      <c r="M60" s="152" t="s">
        <v>1756</v>
      </c>
      <c r="N60" s="152" t="s">
        <v>1757</v>
      </c>
      <c r="O60" s="164">
        <v>0.02</v>
      </c>
      <c r="P60" s="164">
        <v>3.2050000000000002E-2</v>
      </c>
      <c r="R60" s="162">
        <v>700000</v>
      </c>
      <c r="S60" s="163">
        <v>1</v>
      </c>
      <c r="T60" s="166">
        <v>99.63</v>
      </c>
      <c r="U60" s="162">
        <v>697.41</v>
      </c>
      <c r="W60" s="152" t="s">
        <v>124</v>
      </c>
      <c r="X60" s="164">
        <v>2.5000000000000001E-5</v>
      </c>
      <c r="Y60" s="164">
        <v>4.9405677140966303E-2</v>
      </c>
      <c r="Z60" s="164">
        <v>3.2389374659953403E-2</v>
      </c>
    </row>
    <row r="61" spans="1:26">
      <c r="A61" s="152">
        <v>382</v>
      </c>
      <c r="B61" s="152">
        <v>11414</v>
      </c>
      <c r="C61" s="152" t="s">
        <v>1669</v>
      </c>
      <c r="D61" s="152" t="s">
        <v>1695</v>
      </c>
      <c r="E61" s="152" t="s">
        <v>1696</v>
      </c>
      <c r="F61" s="152" t="s">
        <v>1378</v>
      </c>
      <c r="G61" s="152" t="s">
        <v>45</v>
      </c>
      <c r="H61" s="152" t="s">
        <v>45</v>
      </c>
      <c r="I61" s="152" t="s">
        <v>47</v>
      </c>
      <c r="J61" s="152" t="s">
        <v>1672</v>
      </c>
      <c r="K61" s="152" t="s">
        <v>199</v>
      </c>
      <c r="L61" s="152" t="s">
        <v>52</v>
      </c>
      <c r="M61" s="152" t="s">
        <v>1697</v>
      </c>
      <c r="N61" s="152" t="s">
        <v>1698</v>
      </c>
      <c r="O61" s="164">
        <v>0.04</v>
      </c>
      <c r="P61" s="164">
        <v>3.6499999999999998E-2</v>
      </c>
      <c r="R61" s="162">
        <v>1084000</v>
      </c>
      <c r="S61" s="163">
        <v>1</v>
      </c>
      <c r="T61" s="166">
        <v>103.59</v>
      </c>
      <c r="U61" s="162">
        <v>1122.9159999999999</v>
      </c>
      <c r="W61" s="152" t="s">
        <v>124</v>
      </c>
      <c r="X61" s="164">
        <v>2.8E-5</v>
      </c>
      <c r="Y61" s="164">
        <v>7.9549197158277796E-2</v>
      </c>
      <c r="Z61" s="164">
        <v>5.2150864025331402E-2</v>
      </c>
    </row>
    <row r="62" spans="1:26">
      <c r="A62" s="152">
        <v>382</v>
      </c>
      <c r="B62" s="152">
        <v>11414</v>
      </c>
      <c r="C62" s="152" t="s">
        <v>1669</v>
      </c>
      <c r="D62" s="152" t="s">
        <v>1699</v>
      </c>
      <c r="E62" s="152" t="s">
        <v>1700</v>
      </c>
      <c r="F62" s="152" t="s">
        <v>1378</v>
      </c>
      <c r="G62" s="152" t="s">
        <v>45</v>
      </c>
      <c r="H62" s="152" t="s">
        <v>45</v>
      </c>
      <c r="I62" s="152" t="s">
        <v>47</v>
      </c>
      <c r="J62" s="152" t="s">
        <v>1672</v>
      </c>
      <c r="K62" s="152" t="s">
        <v>199</v>
      </c>
      <c r="L62" s="152" t="s">
        <v>52</v>
      </c>
      <c r="M62" s="152" t="s">
        <v>1701</v>
      </c>
      <c r="N62" s="152" t="s">
        <v>1702</v>
      </c>
      <c r="O62" s="164">
        <v>3.7499999999999999E-2</v>
      </c>
      <c r="P62" s="164">
        <v>4.1309999999999999E-2</v>
      </c>
      <c r="R62" s="162">
        <v>679400</v>
      </c>
      <c r="S62" s="163">
        <v>1</v>
      </c>
      <c r="T62" s="166">
        <v>95.7</v>
      </c>
      <c r="U62" s="162">
        <v>650.18600000000004</v>
      </c>
      <c r="W62" s="152" t="s">
        <v>124</v>
      </c>
      <c r="X62" s="164">
        <v>2.4000000000000001E-5</v>
      </c>
      <c r="Y62" s="164">
        <v>4.6060236756629402E-2</v>
      </c>
      <c r="Z62" s="164">
        <v>3.0196170795918499E-2</v>
      </c>
    </row>
    <row r="63" spans="1:26">
      <c r="A63" s="152">
        <v>382</v>
      </c>
      <c r="B63" s="152">
        <v>11414</v>
      </c>
      <c r="C63" s="152" t="s">
        <v>1669</v>
      </c>
      <c r="D63" s="152" t="s">
        <v>1703</v>
      </c>
      <c r="E63" s="152" t="s">
        <v>1704</v>
      </c>
      <c r="F63" s="152" t="s">
        <v>1378</v>
      </c>
      <c r="G63" s="152" t="s">
        <v>45</v>
      </c>
      <c r="H63" s="152" t="s">
        <v>45</v>
      </c>
      <c r="I63" s="152" t="s">
        <v>47</v>
      </c>
      <c r="J63" s="152" t="s">
        <v>1672</v>
      </c>
      <c r="K63" s="152" t="s">
        <v>199</v>
      </c>
      <c r="L63" s="152" t="s">
        <v>52</v>
      </c>
      <c r="M63" s="152" t="s">
        <v>1705</v>
      </c>
      <c r="N63" s="152" t="s">
        <v>1706</v>
      </c>
      <c r="O63" s="164">
        <v>5.5E-2</v>
      </c>
      <c r="P63" s="164">
        <v>3.9449999999999999E-2</v>
      </c>
      <c r="R63" s="162">
        <v>830000</v>
      </c>
      <c r="S63" s="163">
        <v>1</v>
      </c>
      <c r="T63" s="166">
        <v>120.13</v>
      </c>
      <c r="U63" s="162">
        <v>997.07899999999995</v>
      </c>
      <c r="W63" s="152" t="s">
        <v>124</v>
      </c>
      <c r="X63" s="164">
        <v>2.3E-5</v>
      </c>
      <c r="Y63" s="164">
        <v>7.0634724420409203E-2</v>
      </c>
      <c r="Z63" s="164">
        <v>4.6306713836296698E-2</v>
      </c>
    </row>
    <row r="64" spans="1:26">
      <c r="A64" s="152">
        <v>382</v>
      </c>
      <c r="B64" s="152">
        <v>11414</v>
      </c>
      <c r="C64" s="152" t="s">
        <v>1669</v>
      </c>
      <c r="D64" s="152" t="s">
        <v>1707</v>
      </c>
      <c r="E64" s="152" t="s">
        <v>1708</v>
      </c>
      <c r="F64" s="152" t="s">
        <v>1375</v>
      </c>
      <c r="G64" s="152" t="s">
        <v>45</v>
      </c>
      <c r="H64" s="152" t="s">
        <v>45</v>
      </c>
      <c r="I64" s="152" t="s">
        <v>47</v>
      </c>
      <c r="J64" s="152" t="s">
        <v>1672</v>
      </c>
      <c r="K64" s="152" t="s">
        <v>199</v>
      </c>
      <c r="L64" s="152" t="s">
        <v>52</v>
      </c>
      <c r="M64" s="152" t="s">
        <v>1709</v>
      </c>
      <c r="N64" s="152" t="s">
        <v>1710</v>
      </c>
      <c r="O64" s="164">
        <v>5.0000000000000001E-3</v>
      </c>
      <c r="P64" s="164">
        <v>1.6310000000000002E-2</v>
      </c>
      <c r="R64" s="162">
        <v>1310000</v>
      </c>
      <c r="S64" s="163">
        <v>1</v>
      </c>
      <c r="T64" s="166">
        <v>115.67</v>
      </c>
      <c r="U64" s="162">
        <v>1515.277</v>
      </c>
      <c r="W64" s="152" t="s">
        <v>124</v>
      </c>
      <c r="X64" s="164">
        <v>4.0000000000000003E-5</v>
      </c>
      <c r="Y64" s="164">
        <v>0.107344727263922</v>
      </c>
      <c r="Z64" s="164">
        <v>7.0373058124503798E-2</v>
      </c>
    </row>
    <row r="65" spans="1:26">
      <c r="A65" s="152">
        <v>382</v>
      </c>
      <c r="B65" s="152">
        <v>11414</v>
      </c>
      <c r="C65" s="152" t="s">
        <v>1669</v>
      </c>
      <c r="D65" s="152" t="s">
        <v>1711</v>
      </c>
      <c r="E65" s="152" t="s">
        <v>1712</v>
      </c>
      <c r="F65" s="152" t="s">
        <v>1375</v>
      </c>
      <c r="G65" s="152" t="s">
        <v>45</v>
      </c>
      <c r="H65" s="152" t="s">
        <v>45</v>
      </c>
      <c r="I65" s="152" t="s">
        <v>47</v>
      </c>
      <c r="J65" s="152" t="s">
        <v>1672</v>
      </c>
      <c r="K65" s="152" t="s">
        <v>199</v>
      </c>
      <c r="L65" s="152" t="s">
        <v>52</v>
      </c>
      <c r="M65" s="152" t="s">
        <v>1713</v>
      </c>
      <c r="N65" s="152" t="s">
        <v>1714</v>
      </c>
      <c r="O65" s="164">
        <v>1.0999999999999999E-2</v>
      </c>
      <c r="P65" s="164">
        <v>1.6830000000000001E-2</v>
      </c>
      <c r="R65" s="162">
        <v>865000</v>
      </c>
      <c r="S65" s="163">
        <v>1</v>
      </c>
      <c r="T65" s="166">
        <v>107.38</v>
      </c>
      <c r="U65" s="162">
        <v>928.83699999999999</v>
      </c>
      <c r="W65" s="152" t="s">
        <v>124</v>
      </c>
      <c r="X65" s="164">
        <v>2.5999999999999998E-5</v>
      </c>
      <c r="Y65" s="164">
        <v>6.5800348343992399E-2</v>
      </c>
      <c r="Z65" s="164">
        <v>4.3137393485936697E-2</v>
      </c>
    </row>
    <row r="66" spans="1:26">
      <c r="A66" s="152">
        <v>382</v>
      </c>
      <c r="B66" s="152">
        <v>11414</v>
      </c>
      <c r="C66" s="152" t="s">
        <v>1669</v>
      </c>
      <c r="D66" s="152" t="s">
        <v>1715</v>
      </c>
      <c r="E66" s="152" t="s">
        <v>1716</v>
      </c>
      <c r="F66" s="152" t="s">
        <v>1375</v>
      </c>
      <c r="G66" s="152" t="s">
        <v>45</v>
      </c>
      <c r="H66" s="152" t="s">
        <v>45</v>
      </c>
      <c r="I66" s="152" t="s">
        <v>47</v>
      </c>
      <c r="J66" s="152" t="s">
        <v>1672</v>
      </c>
      <c r="K66" s="152" t="s">
        <v>199</v>
      </c>
      <c r="L66" s="152" t="s">
        <v>52</v>
      </c>
      <c r="M66" s="152" t="s">
        <v>1717</v>
      </c>
      <c r="N66" s="152" t="s">
        <v>1718</v>
      </c>
      <c r="O66" s="164">
        <v>1.6E-2</v>
      </c>
      <c r="P66" s="164">
        <v>1.8020000000000001E-2</v>
      </c>
      <c r="R66" s="162">
        <v>430000</v>
      </c>
      <c r="S66" s="163">
        <v>1</v>
      </c>
      <c r="T66" s="166">
        <v>106.86</v>
      </c>
      <c r="U66" s="162">
        <v>459.49799999999999</v>
      </c>
      <c r="W66" s="152" t="s">
        <v>124</v>
      </c>
      <c r="X66" s="164">
        <v>1.2999999999999999E-5</v>
      </c>
      <c r="Y66" s="164">
        <v>3.2551597818958403E-2</v>
      </c>
      <c r="Z66" s="164">
        <v>2.1340177051518101E-2</v>
      </c>
    </row>
    <row r="67" spans="1:26">
      <c r="A67" s="152">
        <v>382</v>
      </c>
      <c r="B67" s="152">
        <v>11414</v>
      </c>
      <c r="C67" s="152" t="s">
        <v>1669</v>
      </c>
      <c r="D67" s="152" t="s">
        <v>1758</v>
      </c>
      <c r="E67" s="152" t="s">
        <v>1759</v>
      </c>
      <c r="F67" s="152" t="s">
        <v>1378</v>
      </c>
      <c r="G67" s="152" t="s">
        <v>45</v>
      </c>
      <c r="H67" s="152" t="s">
        <v>45</v>
      </c>
      <c r="I67" s="152" t="s">
        <v>47</v>
      </c>
      <c r="J67" s="152" t="s">
        <v>1672</v>
      </c>
      <c r="K67" s="152" t="s">
        <v>199</v>
      </c>
      <c r="L67" s="152" t="s">
        <v>52</v>
      </c>
      <c r="M67" s="152" t="s">
        <v>1760</v>
      </c>
      <c r="N67" s="152" t="s">
        <v>1761</v>
      </c>
      <c r="O67" s="164">
        <v>0.01</v>
      </c>
      <c r="P67" s="164">
        <v>3.3599999999999998E-2</v>
      </c>
      <c r="R67" s="162">
        <v>780000</v>
      </c>
      <c r="S67" s="163">
        <v>1</v>
      </c>
      <c r="T67" s="166">
        <v>92.07</v>
      </c>
      <c r="U67" s="162">
        <v>718.14599999999996</v>
      </c>
      <c r="W67" s="152" t="s">
        <v>124</v>
      </c>
      <c r="X67" s="164">
        <v>2.0999999999999999E-5</v>
      </c>
      <c r="Y67" s="164">
        <v>5.08746496552622E-2</v>
      </c>
      <c r="Z67" s="164">
        <v>3.33524036858475E-2</v>
      </c>
    </row>
    <row r="68" spans="1:26">
      <c r="A68" s="152">
        <v>382</v>
      </c>
      <c r="B68" s="152">
        <v>11414</v>
      </c>
      <c r="C68" s="152" t="s">
        <v>1669</v>
      </c>
      <c r="D68" s="152" t="s">
        <v>1723</v>
      </c>
      <c r="E68" s="152" t="s">
        <v>1724</v>
      </c>
      <c r="F68" s="152" t="s">
        <v>1378</v>
      </c>
      <c r="G68" s="152" t="s">
        <v>45</v>
      </c>
      <c r="H68" s="152" t="s">
        <v>45</v>
      </c>
      <c r="I68" s="152" t="s">
        <v>47</v>
      </c>
      <c r="J68" s="152" t="s">
        <v>1672</v>
      </c>
      <c r="K68" s="152" t="s">
        <v>199</v>
      </c>
      <c r="L68" s="152" t="s">
        <v>52</v>
      </c>
      <c r="M68" s="152" t="s">
        <v>1725</v>
      </c>
      <c r="N68" s="152" t="s">
        <v>1726</v>
      </c>
      <c r="O68" s="164">
        <v>1.2999999999999999E-2</v>
      </c>
      <c r="P68" s="164">
        <v>3.4700000000000002E-2</v>
      </c>
      <c r="R68" s="162">
        <v>851000</v>
      </c>
      <c r="S68" s="163">
        <v>1</v>
      </c>
      <c r="T68" s="166">
        <v>88.94</v>
      </c>
      <c r="U68" s="162">
        <v>756.87900000000002</v>
      </c>
      <c r="W68" s="152" t="s">
        <v>124</v>
      </c>
      <c r="X68" s="164">
        <v>2.0999999999999999E-5</v>
      </c>
      <c r="Y68" s="164">
        <v>5.3618587733253502E-2</v>
      </c>
      <c r="Z68" s="164">
        <v>3.5151274657662997E-2</v>
      </c>
    </row>
    <row r="69" spans="1:26">
      <c r="A69" s="152">
        <v>382</v>
      </c>
      <c r="B69" s="152">
        <v>11414</v>
      </c>
      <c r="C69" s="152" t="s">
        <v>1669</v>
      </c>
      <c r="D69" s="152" t="s">
        <v>1770</v>
      </c>
      <c r="E69" s="152" t="s">
        <v>1771</v>
      </c>
      <c r="F69" s="152" t="s">
        <v>1382</v>
      </c>
      <c r="G69" s="152" t="s">
        <v>45</v>
      </c>
      <c r="H69" s="152" t="s">
        <v>45</v>
      </c>
      <c r="I69" s="152" t="s">
        <v>47</v>
      </c>
      <c r="J69" s="152" t="s">
        <v>1672</v>
      </c>
      <c r="K69" s="152" t="s">
        <v>199</v>
      </c>
      <c r="L69" s="152" t="s">
        <v>52</v>
      </c>
      <c r="M69" s="152" t="s">
        <v>1772</v>
      </c>
      <c r="N69" s="152" t="s">
        <v>1773</v>
      </c>
      <c r="O69" s="164">
        <v>0</v>
      </c>
      <c r="P69" s="164">
        <v>3.2960000000000003E-2</v>
      </c>
      <c r="R69" s="162">
        <v>560000</v>
      </c>
      <c r="S69" s="163">
        <v>1</v>
      </c>
      <c r="T69" s="166">
        <v>98.65</v>
      </c>
      <c r="U69" s="162">
        <v>552.44000000000005</v>
      </c>
      <c r="W69" s="152" t="s">
        <v>124</v>
      </c>
      <c r="X69" s="164">
        <v>3.1000000000000001E-5</v>
      </c>
      <c r="Y69" s="164">
        <v>3.9135762721721E-2</v>
      </c>
      <c r="Z69" s="164">
        <v>2.56566239903997E-2</v>
      </c>
    </row>
    <row r="70" spans="1:26">
      <c r="A70" s="152">
        <v>382</v>
      </c>
      <c r="B70" s="152">
        <v>11414</v>
      </c>
      <c r="C70" s="152" t="s">
        <v>1669</v>
      </c>
      <c r="D70" s="152" t="s">
        <v>1782</v>
      </c>
      <c r="E70" s="152" t="s">
        <v>1783</v>
      </c>
      <c r="F70" s="152" t="s">
        <v>1382</v>
      </c>
      <c r="G70" s="152" t="s">
        <v>45</v>
      </c>
      <c r="H70" s="152" t="s">
        <v>45</v>
      </c>
      <c r="I70" s="152" t="s">
        <v>47</v>
      </c>
      <c r="J70" s="152" t="s">
        <v>1672</v>
      </c>
      <c r="K70" s="152" t="s">
        <v>199</v>
      </c>
      <c r="L70" s="152" t="s">
        <v>52</v>
      </c>
      <c r="M70" s="152" t="s">
        <v>1784</v>
      </c>
      <c r="N70" s="152" t="s">
        <v>1785</v>
      </c>
      <c r="O70" s="164">
        <v>0</v>
      </c>
      <c r="P70" s="164">
        <v>3.5009999999999999E-2</v>
      </c>
      <c r="R70" s="162">
        <v>1100000</v>
      </c>
      <c r="S70" s="163">
        <v>1</v>
      </c>
      <c r="T70" s="166">
        <v>99.68</v>
      </c>
      <c r="U70" s="162">
        <v>1096.48</v>
      </c>
      <c r="W70" s="152" t="s">
        <v>124</v>
      </c>
      <c r="X70" s="164">
        <v>3.1999999999999999E-5</v>
      </c>
      <c r="Y70" s="164">
        <v>7.7676455559178598E-2</v>
      </c>
      <c r="Z70" s="164">
        <v>5.0923132055958102E-2</v>
      </c>
    </row>
  </sheetData>
  <sheetProtection formatColumns="0"/>
  <customSheetViews>
    <customSheetView guid="{AE318230-F718-49FC-82EB-7CAC3DCD05F1}" showGridLines="0" hiddenRows="1">
      <selection activeCell="E26" sqref="E26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AJ1"/>
  <sheetViews>
    <sheetView rightToLeft="1" workbookViewId="0"/>
  </sheetViews>
  <sheetFormatPr defaultColWidth="0" defaultRowHeight="14.25"/>
  <cols>
    <col min="1" max="36" width="11.625" customWidth="1"/>
    <col min="37" max="37" width="11.625" hidden="1" customWidth="1"/>
    <col min="38" max="16384" width="11.625" hidden="1"/>
  </cols>
  <sheetData>
    <row r="1" spans="1:36" s="3" customFormat="1" ht="51">
      <c r="A1" s="13" t="s">
        <v>14</v>
      </c>
      <c r="B1" s="13" t="s">
        <v>15</v>
      </c>
      <c r="C1" s="13" t="s">
        <v>16</v>
      </c>
      <c r="D1" s="13" t="s">
        <v>17</v>
      </c>
      <c r="E1" s="13" t="s">
        <v>18</v>
      </c>
      <c r="F1" s="13" t="s">
        <v>19</v>
      </c>
      <c r="G1" s="13" t="s">
        <v>20</v>
      </c>
      <c r="H1" s="13" t="s">
        <v>21</v>
      </c>
      <c r="I1" s="13" t="s">
        <v>56</v>
      </c>
      <c r="J1" s="13" t="s">
        <v>22</v>
      </c>
      <c r="K1" s="13" t="s">
        <v>23</v>
      </c>
      <c r="L1" s="13" t="s">
        <v>25</v>
      </c>
      <c r="M1" s="13" t="s">
        <v>27</v>
      </c>
      <c r="N1" s="13" t="s">
        <v>29</v>
      </c>
      <c r="O1" s="13" t="s">
        <v>87</v>
      </c>
      <c r="P1" s="13" t="s">
        <v>88</v>
      </c>
      <c r="Q1" s="13" t="s">
        <v>89</v>
      </c>
      <c r="R1" s="13" t="s">
        <v>30</v>
      </c>
      <c r="S1" s="13" t="s">
        <v>84</v>
      </c>
      <c r="T1" s="13" t="s">
        <v>99</v>
      </c>
      <c r="U1" s="13" t="s">
        <v>91</v>
      </c>
      <c r="V1" s="13" t="s">
        <v>85</v>
      </c>
      <c r="W1" s="13" t="s">
        <v>86</v>
      </c>
      <c r="X1" s="13" t="s">
        <v>100</v>
      </c>
      <c r="Y1" s="13" t="s">
        <v>101</v>
      </c>
      <c r="Z1" s="13" t="s">
        <v>33</v>
      </c>
      <c r="AA1" s="13" t="s">
        <v>34</v>
      </c>
      <c r="AB1" s="13" t="s">
        <v>35</v>
      </c>
      <c r="AC1" s="13" t="s">
        <v>1514</v>
      </c>
      <c r="AD1" s="13" t="s">
        <v>36</v>
      </c>
      <c r="AE1" s="13" t="s">
        <v>92</v>
      </c>
      <c r="AF1" s="13" t="s">
        <v>107</v>
      </c>
      <c r="AG1" s="13" t="s">
        <v>93</v>
      </c>
      <c r="AH1" s="13" t="s">
        <v>1515</v>
      </c>
      <c r="AI1" s="13" t="s">
        <v>37</v>
      </c>
      <c r="AJ1" s="13" t="s">
        <v>38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paperSize="9" orientation="portrait" verticalDpi="0"/>
    </customSheetView>
  </customSheetView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AJ237"/>
  <sheetViews>
    <sheetView rightToLeft="1" workbookViewId="0">
      <selection sqref="A1:XFD1048576"/>
    </sheetView>
  </sheetViews>
  <sheetFormatPr defaultColWidth="0" defaultRowHeight="14.25"/>
  <cols>
    <col min="1" max="36" width="11.625" style="152" customWidth="1"/>
    <col min="37" max="37" width="11.625" style="152" hidden="1" customWidth="1"/>
    <col min="38" max="16384" width="11.625" style="152" hidden="1"/>
  </cols>
  <sheetData>
    <row r="1" spans="1:36" s="167" customFormat="1" ht="51">
      <c r="A1" s="160" t="s">
        <v>14</v>
      </c>
      <c r="B1" s="160" t="s">
        <v>15</v>
      </c>
      <c r="C1" s="160" t="s">
        <v>16</v>
      </c>
      <c r="D1" s="160" t="s">
        <v>17</v>
      </c>
      <c r="E1" s="160" t="s">
        <v>18</v>
      </c>
      <c r="F1" s="160" t="s">
        <v>19</v>
      </c>
      <c r="G1" s="160" t="s">
        <v>20</v>
      </c>
      <c r="H1" s="160" t="s">
        <v>21</v>
      </c>
      <c r="I1" s="160" t="s">
        <v>56</v>
      </c>
      <c r="J1" s="160" t="s">
        <v>22</v>
      </c>
      <c r="K1" s="160" t="s">
        <v>23</v>
      </c>
      <c r="L1" s="160" t="s">
        <v>24</v>
      </c>
      <c r="M1" s="160" t="s">
        <v>25</v>
      </c>
      <c r="N1" s="160" t="s">
        <v>27</v>
      </c>
      <c r="O1" s="160" t="s">
        <v>29</v>
      </c>
      <c r="P1" s="160" t="s">
        <v>87</v>
      </c>
      <c r="Q1" s="160" t="s">
        <v>88</v>
      </c>
      <c r="R1" s="160" t="s">
        <v>89</v>
      </c>
      <c r="S1" s="160" t="s">
        <v>30</v>
      </c>
      <c r="T1" s="160" t="s">
        <v>84</v>
      </c>
      <c r="U1" s="160" t="s">
        <v>91</v>
      </c>
      <c r="V1" s="133" t="s">
        <v>85</v>
      </c>
      <c r="W1" s="133" t="s">
        <v>86</v>
      </c>
      <c r="X1" s="160" t="s">
        <v>100</v>
      </c>
      <c r="Y1" s="160" t="s">
        <v>101</v>
      </c>
      <c r="Z1" s="160" t="s">
        <v>33</v>
      </c>
      <c r="AA1" s="131" t="s">
        <v>34</v>
      </c>
      <c r="AB1" s="135" t="s">
        <v>35</v>
      </c>
      <c r="AC1" s="160" t="s">
        <v>1514</v>
      </c>
      <c r="AD1" s="160" t="s">
        <v>36</v>
      </c>
      <c r="AE1" s="160" t="s">
        <v>92</v>
      </c>
      <c r="AF1" s="160" t="s">
        <v>107</v>
      </c>
      <c r="AG1" s="160" t="s">
        <v>93</v>
      </c>
      <c r="AH1" s="133" t="s">
        <v>1515</v>
      </c>
      <c r="AI1" s="133" t="s">
        <v>37</v>
      </c>
      <c r="AJ1" s="133" t="s">
        <v>38</v>
      </c>
    </row>
    <row r="2" spans="1:36">
      <c r="A2" s="152">
        <v>382</v>
      </c>
      <c r="B2" s="152">
        <v>382</v>
      </c>
      <c r="C2" s="152" t="s">
        <v>1786</v>
      </c>
      <c r="D2" s="152" t="s">
        <v>1787</v>
      </c>
      <c r="E2" s="152" t="s">
        <v>41</v>
      </c>
      <c r="F2" s="152" t="s">
        <v>1788</v>
      </c>
      <c r="G2" s="152" t="s">
        <v>1789</v>
      </c>
      <c r="H2" s="152" t="s">
        <v>44</v>
      </c>
      <c r="I2" s="152" t="s">
        <v>1386</v>
      </c>
      <c r="J2" s="152" t="s">
        <v>45</v>
      </c>
      <c r="K2" s="152" t="s">
        <v>45</v>
      </c>
      <c r="L2" s="152" t="s">
        <v>46</v>
      </c>
      <c r="M2" s="152" t="s">
        <v>47</v>
      </c>
      <c r="N2" s="152" t="s">
        <v>909</v>
      </c>
      <c r="O2" s="152" t="s">
        <v>51</v>
      </c>
      <c r="P2" s="152" t="s">
        <v>131</v>
      </c>
      <c r="Q2" s="152" t="s">
        <v>132</v>
      </c>
      <c r="R2" s="152" t="s">
        <v>117</v>
      </c>
      <c r="S2" s="152" t="s">
        <v>52</v>
      </c>
      <c r="T2" s="152" t="s">
        <v>1790</v>
      </c>
      <c r="U2" s="152" t="s">
        <v>1791</v>
      </c>
      <c r="V2" s="164">
        <v>5.1299999999999998E-2</v>
      </c>
      <c r="W2" s="164">
        <v>4.0939999999999997E-2</v>
      </c>
      <c r="X2" s="152" t="s">
        <v>135</v>
      </c>
      <c r="Y2" s="152" t="s">
        <v>51</v>
      </c>
      <c r="Z2" s="162">
        <v>3000000</v>
      </c>
      <c r="AA2" s="163">
        <v>1</v>
      </c>
      <c r="AB2" s="166">
        <v>107.26</v>
      </c>
      <c r="AD2" s="162">
        <v>3217.8</v>
      </c>
      <c r="AG2" s="152" t="s">
        <v>124</v>
      </c>
      <c r="AH2" s="164">
        <v>8.8079999999999999E-3</v>
      </c>
      <c r="AI2" s="164">
        <v>8.8265683297114698E-3</v>
      </c>
      <c r="AJ2" s="164">
        <v>9.5101451504221604E-4</v>
      </c>
    </row>
    <row r="3" spans="1:36">
      <c r="A3" s="152">
        <v>382</v>
      </c>
      <c r="B3" s="152">
        <v>382</v>
      </c>
      <c r="C3" s="152" t="s">
        <v>1792</v>
      </c>
      <c r="D3" s="152" t="s">
        <v>1793</v>
      </c>
      <c r="E3" s="152" t="s">
        <v>41</v>
      </c>
      <c r="F3" s="152" t="s">
        <v>1794</v>
      </c>
      <c r="G3" s="152" t="s">
        <v>1795</v>
      </c>
      <c r="H3" s="152" t="s">
        <v>44</v>
      </c>
      <c r="I3" s="152" t="s">
        <v>1207</v>
      </c>
      <c r="J3" s="152" t="s">
        <v>45</v>
      </c>
      <c r="K3" s="152" t="s">
        <v>45</v>
      </c>
      <c r="L3" s="152" t="s">
        <v>46</v>
      </c>
      <c r="M3" s="152" t="s">
        <v>47</v>
      </c>
      <c r="N3" s="152" t="s">
        <v>206</v>
      </c>
      <c r="O3" s="152" t="s">
        <v>51</v>
      </c>
      <c r="P3" s="152" t="s">
        <v>1796</v>
      </c>
      <c r="Q3" s="152" t="s">
        <v>116</v>
      </c>
      <c r="R3" s="152" t="s">
        <v>117</v>
      </c>
      <c r="S3" s="152" t="s">
        <v>52</v>
      </c>
      <c r="T3" s="152" t="s">
        <v>1797</v>
      </c>
      <c r="U3" s="152" t="s">
        <v>1798</v>
      </c>
      <c r="V3" s="164">
        <v>2.3400000000000001E-2</v>
      </c>
      <c r="W3" s="164">
        <v>2.4379999999999999E-2</v>
      </c>
      <c r="X3" s="152" t="s">
        <v>135</v>
      </c>
      <c r="Y3" s="152" t="s">
        <v>51</v>
      </c>
      <c r="Z3" s="162">
        <v>2880000.42</v>
      </c>
      <c r="AA3" s="163">
        <v>1</v>
      </c>
      <c r="AB3" s="166">
        <v>119.82</v>
      </c>
      <c r="AD3" s="162">
        <v>3450.817</v>
      </c>
      <c r="AG3" s="152" t="s">
        <v>124</v>
      </c>
      <c r="AH3" s="164">
        <v>2.503E-3</v>
      </c>
      <c r="AI3" s="164">
        <v>9.4657429483433302E-3</v>
      </c>
      <c r="AJ3" s="164">
        <v>1.01988208817586E-3</v>
      </c>
    </row>
    <row r="4" spans="1:36">
      <c r="A4" s="152">
        <v>382</v>
      </c>
      <c r="B4" s="152">
        <v>382</v>
      </c>
      <c r="C4" s="152" t="s">
        <v>1799</v>
      </c>
      <c r="D4" s="152" t="s">
        <v>1800</v>
      </c>
      <c r="E4" s="152" t="s">
        <v>41</v>
      </c>
      <c r="F4" s="152" t="s">
        <v>1801</v>
      </c>
      <c r="G4" s="152" t="s">
        <v>1802</v>
      </c>
      <c r="H4" s="152" t="s">
        <v>44</v>
      </c>
      <c r="I4" s="152" t="s">
        <v>1207</v>
      </c>
      <c r="J4" s="152" t="s">
        <v>45</v>
      </c>
      <c r="K4" s="152" t="s">
        <v>45</v>
      </c>
      <c r="L4" s="152" t="s">
        <v>46</v>
      </c>
      <c r="M4" s="152" t="s">
        <v>47</v>
      </c>
      <c r="N4" s="152" t="s">
        <v>206</v>
      </c>
      <c r="O4" s="152" t="s">
        <v>51</v>
      </c>
      <c r="P4" s="152" t="s">
        <v>1803</v>
      </c>
      <c r="Q4" s="152" t="s">
        <v>116</v>
      </c>
      <c r="R4" s="152" t="s">
        <v>117</v>
      </c>
      <c r="S4" s="152" t="s">
        <v>52</v>
      </c>
      <c r="T4" s="152" t="s">
        <v>1804</v>
      </c>
      <c r="U4" s="152" t="s">
        <v>1805</v>
      </c>
      <c r="V4" s="164">
        <v>2.5600000000000001E-2</v>
      </c>
      <c r="W4" s="164">
        <v>2.69E-2</v>
      </c>
      <c r="X4" s="152" t="s">
        <v>135</v>
      </c>
      <c r="Y4" s="152" t="s">
        <v>51</v>
      </c>
      <c r="Z4" s="162">
        <v>2700000</v>
      </c>
      <c r="AA4" s="163">
        <v>1</v>
      </c>
      <c r="AB4" s="166">
        <v>111.44</v>
      </c>
      <c r="AD4" s="162">
        <v>3008.88</v>
      </c>
      <c r="AG4" s="152" t="s">
        <v>124</v>
      </c>
      <c r="AH4" s="164">
        <v>2.5699999999999998E-3</v>
      </c>
      <c r="AI4" s="164">
        <v>8.2534914898073995E-3</v>
      </c>
      <c r="AJ4" s="164">
        <v>8.8926861645230405E-4</v>
      </c>
    </row>
    <row r="5" spans="1:36">
      <c r="A5" s="152">
        <v>382</v>
      </c>
      <c r="B5" s="152">
        <v>382</v>
      </c>
      <c r="C5" s="152" t="s">
        <v>1799</v>
      </c>
      <c r="D5" s="152" t="s">
        <v>1800</v>
      </c>
      <c r="E5" s="152" t="s">
        <v>41</v>
      </c>
      <c r="F5" s="152" t="s">
        <v>1806</v>
      </c>
      <c r="G5" s="152" t="s">
        <v>1807</v>
      </c>
      <c r="H5" s="152" t="s">
        <v>44</v>
      </c>
      <c r="I5" s="152" t="s">
        <v>1386</v>
      </c>
      <c r="J5" s="152" t="s">
        <v>45</v>
      </c>
      <c r="K5" s="152" t="s">
        <v>45</v>
      </c>
      <c r="L5" s="152" t="s">
        <v>46</v>
      </c>
      <c r="M5" s="152" t="s">
        <v>47</v>
      </c>
      <c r="N5" s="152" t="s">
        <v>206</v>
      </c>
      <c r="O5" s="152" t="s">
        <v>51</v>
      </c>
      <c r="P5" s="152" t="s">
        <v>1803</v>
      </c>
      <c r="Q5" s="152" t="s">
        <v>116</v>
      </c>
      <c r="R5" s="152" t="s">
        <v>117</v>
      </c>
      <c r="S5" s="152" t="s">
        <v>52</v>
      </c>
      <c r="T5" s="152" t="s">
        <v>1808</v>
      </c>
      <c r="U5" s="152" t="s">
        <v>1809</v>
      </c>
      <c r="V5" s="164">
        <v>2.41E-2</v>
      </c>
      <c r="W5" s="164">
        <v>3.9440000000000003E-2</v>
      </c>
      <c r="X5" s="152" t="s">
        <v>135</v>
      </c>
      <c r="Y5" s="152" t="s">
        <v>51</v>
      </c>
      <c r="Z5" s="162">
        <v>3685500</v>
      </c>
      <c r="AA5" s="163">
        <v>1</v>
      </c>
      <c r="AB5" s="166">
        <v>96.69</v>
      </c>
      <c r="AD5" s="162">
        <v>3563.51</v>
      </c>
      <c r="AG5" s="152" t="s">
        <v>124</v>
      </c>
      <c r="AH5" s="164">
        <v>1.7930000000000001E-3</v>
      </c>
      <c r="AI5" s="164">
        <v>9.7748660784640704E-3</v>
      </c>
      <c r="AJ5" s="164">
        <v>1.05318841660369E-3</v>
      </c>
    </row>
    <row r="6" spans="1:36">
      <c r="A6" s="152">
        <v>382</v>
      </c>
      <c r="B6" s="152">
        <v>382</v>
      </c>
      <c r="C6" s="152" t="s">
        <v>1810</v>
      </c>
      <c r="D6" s="152" t="s">
        <v>411</v>
      </c>
      <c r="E6" s="152" t="s">
        <v>41</v>
      </c>
      <c r="F6" s="152" t="s">
        <v>1811</v>
      </c>
      <c r="G6" s="152" t="s">
        <v>1812</v>
      </c>
      <c r="H6" s="152" t="s">
        <v>44</v>
      </c>
      <c r="I6" s="152" t="s">
        <v>1386</v>
      </c>
      <c r="J6" s="152" t="s">
        <v>45</v>
      </c>
      <c r="K6" s="152" t="s">
        <v>45</v>
      </c>
      <c r="L6" s="152" t="s">
        <v>46</v>
      </c>
      <c r="M6" s="152" t="s">
        <v>47</v>
      </c>
      <c r="N6" s="152" t="s">
        <v>49</v>
      </c>
      <c r="O6" s="152" t="s">
        <v>51</v>
      </c>
      <c r="P6" s="152" t="s">
        <v>158</v>
      </c>
      <c r="Q6" s="152" t="s">
        <v>116</v>
      </c>
      <c r="R6" s="152" t="s">
        <v>117</v>
      </c>
      <c r="S6" s="152" t="s">
        <v>52</v>
      </c>
      <c r="T6" s="152" t="s">
        <v>1813</v>
      </c>
      <c r="U6" s="152" t="s">
        <v>1814</v>
      </c>
      <c r="V6" s="164">
        <v>0.04</v>
      </c>
      <c r="W6" s="164">
        <v>4.0140000000000002E-2</v>
      </c>
      <c r="X6" s="152" t="s">
        <v>135</v>
      </c>
      <c r="Y6" s="152" t="s">
        <v>51</v>
      </c>
      <c r="Z6" s="162">
        <v>1625000.98</v>
      </c>
      <c r="AA6" s="163">
        <v>1</v>
      </c>
      <c r="AB6" s="166">
        <v>101.95</v>
      </c>
      <c r="AD6" s="162">
        <v>1656.6880000000001</v>
      </c>
      <c r="AG6" s="152" t="s">
        <v>124</v>
      </c>
      <c r="AH6" s="164">
        <v>3.3579999999999999E-3</v>
      </c>
      <c r="AI6" s="164">
        <v>4.5443701406058697E-3</v>
      </c>
      <c r="AJ6" s="164">
        <v>4.8963105524181495E-4</v>
      </c>
    </row>
    <row r="7" spans="1:36">
      <c r="A7" s="152">
        <v>382</v>
      </c>
      <c r="B7" s="152">
        <v>382</v>
      </c>
      <c r="C7" s="152" t="s">
        <v>1815</v>
      </c>
      <c r="D7" s="152" t="s">
        <v>1816</v>
      </c>
      <c r="E7" s="152" t="s">
        <v>41</v>
      </c>
      <c r="F7" s="152" t="s">
        <v>1817</v>
      </c>
      <c r="G7" s="152" t="s">
        <v>1818</v>
      </c>
      <c r="H7" s="152" t="s">
        <v>44</v>
      </c>
      <c r="I7" s="152" t="s">
        <v>1207</v>
      </c>
      <c r="J7" s="152" t="s">
        <v>45</v>
      </c>
      <c r="K7" s="152" t="s">
        <v>45</v>
      </c>
      <c r="L7" s="152" t="s">
        <v>46</v>
      </c>
      <c r="M7" s="152" t="s">
        <v>47</v>
      </c>
      <c r="N7" s="152" t="s">
        <v>206</v>
      </c>
      <c r="O7" s="152" t="s">
        <v>51</v>
      </c>
      <c r="P7" s="152" t="s">
        <v>1796</v>
      </c>
      <c r="Q7" s="152" t="s">
        <v>116</v>
      </c>
      <c r="R7" s="152" t="s">
        <v>117</v>
      </c>
      <c r="S7" s="152" t="s">
        <v>52</v>
      </c>
      <c r="T7" s="152" t="s">
        <v>1819</v>
      </c>
      <c r="U7" s="152" t="s">
        <v>1820</v>
      </c>
      <c r="V7" s="164">
        <v>3.2000000000000001E-2</v>
      </c>
      <c r="W7" s="164">
        <v>2.23E-2</v>
      </c>
      <c r="X7" s="152" t="s">
        <v>135</v>
      </c>
      <c r="Y7" s="152" t="s">
        <v>51</v>
      </c>
      <c r="Z7" s="162">
        <v>1560000.08</v>
      </c>
      <c r="AA7" s="163">
        <v>1</v>
      </c>
      <c r="AB7" s="166">
        <v>120.75</v>
      </c>
      <c r="AC7" s="162">
        <v>1017.9109999999999</v>
      </c>
      <c r="AD7" s="162">
        <v>2901.6109999999999</v>
      </c>
      <c r="AG7" s="152" t="s">
        <v>124</v>
      </c>
      <c r="AH7" s="164">
        <v>5.6509999999999998E-3</v>
      </c>
      <c r="AI7" s="164">
        <v>7.9592478761880102E-3</v>
      </c>
      <c r="AJ7" s="164">
        <v>8.5756547463573102E-4</v>
      </c>
    </row>
    <row r="8" spans="1:36">
      <c r="A8" s="152">
        <v>382</v>
      </c>
      <c r="B8" s="152">
        <v>382</v>
      </c>
      <c r="C8" s="152" t="s">
        <v>1821</v>
      </c>
      <c r="D8" s="152" t="s">
        <v>1822</v>
      </c>
      <c r="E8" s="152" t="s">
        <v>41</v>
      </c>
      <c r="F8" s="152" t="s">
        <v>1823</v>
      </c>
      <c r="G8" s="152" t="s">
        <v>1824</v>
      </c>
      <c r="H8" s="152" t="s">
        <v>44</v>
      </c>
      <c r="I8" s="152" t="s">
        <v>1386</v>
      </c>
      <c r="J8" s="152" t="s">
        <v>45</v>
      </c>
      <c r="K8" s="152" t="s">
        <v>75</v>
      </c>
      <c r="L8" s="152" t="s">
        <v>46</v>
      </c>
      <c r="M8" s="152" t="s">
        <v>47</v>
      </c>
      <c r="N8" s="152" t="s">
        <v>906</v>
      </c>
      <c r="O8" s="152" t="s">
        <v>51</v>
      </c>
      <c r="P8" s="152" t="s">
        <v>1825</v>
      </c>
      <c r="Q8" s="152" t="s">
        <v>116</v>
      </c>
      <c r="R8" s="152" t="s">
        <v>117</v>
      </c>
      <c r="S8" s="152" t="s">
        <v>52</v>
      </c>
      <c r="T8" s="152" t="s">
        <v>1826</v>
      </c>
      <c r="U8" s="152" t="s">
        <v>1827</v>
      </c>
      <c r="V8" s="164">
        <v>3.4500000000000003E-2</v>
      </c>
      <c r="W8" s="164">
        <v>5.1799999999999999E-2</v>
      </c>
      <c r="X8" s="152" t="s">
        <v>135</v>
      </c>
      <c r="Y8" s="152" t="s">
        <v>51</v>
      </c>
      <c r="Z8" s="162">
        <v>2260869.4900000002</v>
      </c>
      <c r="AA8" s="163">
        <v>1</v>
      </c>
      <c r="AB8" s="166">
        <v>100.87</v>
      </c>
      <c r="AD8" s="162">
        <v>2280.5390000000002</v>
      </c>
      <c r="AG8" s="152" t="s">
        <v>124</v>
      </c>
      <c r="AH8" s="164">
        <v>4.0590000000000001E-3</v>
      </c>
      <c r="AI8" s="164">
        <v>6.2556199246926198E-3</v>
      </c>
      <c r="AJ8" s="164">
        <v>6.7400887034932801E-4</v>
      </c>
    </row>
    <row r="9" spans="1:36">
      <c r="A9" s="152">
        <v>382</v>
      </c>
      <c r="B9" s="152">
        <v>382</v>
      </c>
      <c r="C9" s="152" t="s">
        <v>1828</v>
      </c>
      <c r="D9" s="152" t="s">
        <v>1829</v>
      </c>
      <c r="E9" s="152" t="s">
        <v>41</v>
      </c>
      <c r="F9" s="152" t="s">
        <v>1830</v>
      </c>
      <c r="G9" s="152" t="s">
        <v>1831</v>
      </c>
      <c r="H9" s="152" t="s">
        <v>44</v>
      </c>
      <c r="I9" s="152" t="s">
        <v>1207</v>
      </c>
      <c r="J9" s="152" t="s">
        <v>45</v>
      </c>
      <c r="K9" s="152" t="s">
        <v>45</v>
      </c>
      <c r="L9" s="152" t="s">
        <v>46</v>
      </c>
      <c r="M9" s="152" t="s">
        <v>47</v>
      </c>
      <c r="N9" s="152" t="s">
        <v>206</v>
      </c>
      <c r="O9" s="152" t="s">
        <v>51</v>
      </c>
      <c r="P9" s="152" t="s">
        <v>1803</v>
      </c>
      <c r="Q9" s="152" t="s">
        <v>116</v>
      </c>
      <c r="R9" s="152" t="s">
        <v>117</v>
      </c>
      <c r="S9" s="152" t="s">
        <v>52</v>
      </c>
      <c r="T9" s="152" t="s">
        <v>1832</v>
      </c>
      <c r="U9" s="152" t="s">
        <v>1833</v>
      </c>
      <c r="V9" s="164">
        <v>1.8700000000000001E-2</v>
      </c>
      <c r="W9" s="164">
        <v>2.511E-2</v>
      </c>
      <c r="X9" s="152" t="s">
        <v>135</v>
      </c>
      <c r="Y9" s="152" t="s">
        <v>51</v>
      </c>
      <c r="Z9" s="162">
        <v>8138013.0800000001</v>
      </c>
      <c r="AA9" s="163">
        <v>1</v>
      </c>
      <c r="AB9" s="166">
        <v>111.74</v>
      </c>
      <c r="AD9" s="162">
        <v>9093.4159999999993</v>
      </c>
      <c r="AG9" s="152" t="s">
        <v>124</v>
      </c>
      <c r="AH9" s="164">
        <v>9.0869999999999996E-3</v>
      </c>
      <c r="AI9" s="164">
        <v>2.4943643497669799E-2</v>
      </c>
      <c r="AJ9" s="164">
        <v>2.6875413114371399E-3</v>
      </c>
    </row>
    <row r="10" spans="1:36">
      <c r="A10" s="152">
        <v>382</v>
      </c>
      <c r="B10" s="152">
        <v>382</v>
      </c>
      <c r="C10" s="152" t="s">
        <v>1834</v>
      </c>
      <c r="D10" s="152" t="s">
        <v>1835</v>
      </c>
      <c r="E10" s="152" t="s">
        <v>41</v>
      </c>
      <c r="F10" s="152" t="s">
        <v>1836</v>
      </c>
      <c r="G10" s="152" t="s">
        <v>1837</v>
      </c>
      <c r="H10" s="152" t="s">
        <v>44</v>
      </c>
      <c r="I10" s="152" t="s">
        <v>1386</v>
      </c>
      <c r="J10" s="152" t="s">
        <v>45</v>
      </c>
      <c r="K10" s="152" t="s">
        <v>45</v>
      </c>
      <c r="L10" s="152" t="s">
        <v>46</v>
      </c>
      <c r="M10" s="152" t="s">
        <v>47</v>
      </c>
      <c r="N10" s="152" t="s">
        <v>905</v>
      </c>
      <c r="O10" s="152" t="s">
        <v>51</v>
      </c>
      <c r="P10" s="152" t="s">
        <v>1729</v>
      </c>
      <c r="Q10" s="152" t="s">
        <v>132</v>
      </c>
      <c r="R10" s="152" t="s">
        <v>117</v>
      </c>
      <c r="S10" s="152" t="s">
        <v>52</v>
      </c>
      <c r="T10" s="152" t="s">
        <v>1838</v>
      </c>
      <c r="U10" s="152" t="s">
        <v>1839</v>
      </c>
      <c r="V10" s="164">
        <v>7.2499999999999995E-2</v>
      </c>
      <c r="W10" s="164">
        <v>5.0259999999999999E-2</v>
      </c>
      <c r="X10" s="152" t="s">
        <v>135</v>
      </c>
      <c r="Y10" s="152" t="s">
        <v>51</v>
      </c>
      <c r="Z10" s="162">
        <v>1672262.92</v>
      </c>
      <c r="AA10" s="163">
        <v>1</v>
      </c>
      <c r="AB10" s="166">
        <v>106.91</v>
      </c>
      <c r="AD10" s="162">
        <v>1787.816</v>
      </c>
      <c r="AG10" s="152" t="s">
        <v>124</v>
      </c>
      <c r="AH10" s="164">
        <v>2.9859999999999999E-3</v>
      </c>
      <c r="AI10" s="164">
        <v>4.9040594893997999E-3</v>
      </c>
      <c r="AJ10" s="164">
        <v>5.2838561747158399E-4</v>
      </c>
    </row>
    <row r="11" spans="1:36">
      <c r="A11" s="152">
        <v>382</v>
      </c>
      <c r="B11" s="152">
        <v>382</v>
      </c>
      <c r="C11" s="152" t="s">
        <v>1840</v>
      </c>
      <c r="D11" s="152" t="s">
        <v>1841</v>
      </c>
      <c r="E11" s="152" t="s">
        <v>41</v>
      </c>
      <c r="F11" s="152" t="s">
        <v>1842</v>
      </c>
      <c r="G11" s="152" t="s">
        <v>1843</v>
      </c>
      <c r="H11" s="152" t="s">
        <v>44</v>
      </c>
      <c r="I11" s="152" t="s">
        <v>1207</v>
      </c>
      <c r="J11" s="152" t="s">
        <v>45</v>
      </c>
      <c r="K11" s="152" t="s">
        <v>45</v>
      </c>
      <c r="L11" s="152" t="s">
        <v>46</v>
      </c>
      <c r="M11" s="152" t="s">
        <v>47</v>
      </c>
      <c r="N11" s="152" t="s">
        <v>206</v>
      </c>
      <c r="O11" s="152" t="s">
        <v>51</v>
      </c>
      <c r="P11" s="152" t="s">
        <v>1796</v>
      </c>
      <c r="Q11" s="152" t="s">
        <v>116</v>
      </c>
      <c r="R11" s="152" t="s">
        <v>117</v>
      </c>
      <c r="S11" s="152" t="s">
        <v>52</v>
      </c>
      <c r="T11" s="152" t="s">
        <v>1844</v>
      </c>
      <c r="U11" s="152" t="s">
        <v>1845</v>
      </c>
      <c r="V11" s="164">
        <v>5.8999999999999999E-3</v>
      </c>
      <c r="W11" s="164">
        <v>2.597E-2</v>
      </c>
      <c r="X11" s="152" t="s">
        <v>135</v>
      </c>
      <c r="Y11" s="152" t="s">
        <v>51</v>
      </c>
      <c r="Z11" s="162">
        <v>7485950</v>
      </c>
      <c r="AA11" s="163">
        <v>1</v>
      </c>
      <c r="AB11" s="166">
        <v>106.67</v>
      </c>
      <c r="AD11" s="162">
        <v>7985.2629999999999</v>
      </c>
      <c r="AG11" s="152" t="s">
        <v>124</v>
      </c>
      <c r="AH11" s="164">
        <v>6.2880000000000002E-3</v>
      </c>
      <c r="AI11" s="164">
        <v>2.1903930731751502E-2</v>
      </c>
      <c r="AJ11" s="164">
        <v>2.3600288678732599E-3</v>
      </c>
    </row>
    <row r="12" spans="1:36">
      <c r="A12" s="152">
        <v>382</v>
      </c>
      <c r="B12" s="152">
        <v>382</v>
      </c>
      <c r="C12" s="152" t="s">
        <v>1846</v>
      </c>
      <c r="D12" s="152" t="s">
        <v>1847</v>
      </c>
      <c r="E12" s="152" t="s">
        <v>41</v>
      </c>
      <c r="F12" s="152" t="s">
        <v>1848</v>
      </c>
      <c r="G12" s="152" t="s">
        <v>1849</v>
      </c>
      <c r="H12" s="152" t="s">
        <v>44</v>
      </c>
      <c r="I12" s="152" t="s">
        <v>1207</v>
      </c>
      <c r="J12" s="152" t="s">
        <v>45</v>
      </c>
      <c r="K12" s="152" t="s">
        <v>82</v>
      </c>
      <c r="L12" s="152" t="s">
        <v>46</v>
      </c>
      <c r="M12" s="152" t="s">
        <v>47</v>
      </c>
      <c r="N12" s="152" t="s">
        <v>926</v>
      </c>
      <c r="O12" s="152" t="s">
        <v>51</v>
      </c>
      <c r="P12" s="152" t="s">
        <v>1850</v>
      </c>
      <c r="Q12" s="152" t="s">
        <v>116</v>
      </c>
      <c r="R12" s="152" t="s">
        <v>117</v>
      </c>
      <c r="S12" s="152" t="s">
        <v>52</v>
      </c>
      <c r="T12" s="152" t="s">
        <v>1851</v>
      </c>
      <c r="U12" s="152" t="s">
        <v>1852</v>
      </c>
      <c r="V12" s="164">
        <v>0.04</v>
      </c>
      <c r="W12" s="164">
        <v>3.4540000000000001E-2</v>
      </c>
      <c r="X12" s="152" t="s">
        <v>135</v>
      </c>
      <c r="Y12" s="152" t="s">
        <v>51</v>
      </c>
      <c r="Z12" s="162">
        <v>2159997.81</v>
      </c>
      <c r="AA12" s="163">
        <v>1</v>
      </c>
      <c r="AB12" s="166">
        <v>119.76</v>
      </c>
      <c r="AD12" s="162">
        <v>2586.8130000000001</v>
      </c>
      <c r="AG12" s="152" t="s">
        <v>124</v>
      </c>
      <c r="AH12" s="164">
        <v>3.653E-3</v>
      </c>
      <c r="AI12" s="164">
        <v>7.0957439960723998E-3</v>
      </c>
      <c r="AJ12" s="164">
        <v>7.6452764916272995E-4</v>
      </c>
    </row>
    <row r="13" spans="1:36">
      <c r="A13" s="152">
        <v>382</v>
      </c>
      <c r="B13" s="152">
        <v>382</v>
      </c>
      <c r="C13" s="152" t="s">
        <v>1853</v>
      </c>
      <c r="D13" s="152" t="s">
        <v>1854</v>
      </c>
      <c r="E13" s="152" t="s">
        <v>41</v>
      </c>
      <c r="F13" s="152" t="s">
        <v>1855</v>
      </c>
      <c r="G13" s="152" t="s">
        <v>1856</v>
      </c>
      <c r="H13" s="152" t="s">
        <v>44</v>
      </c>
      <c r="I13" s="152" t="s">
        <v>1207</v>
      </c>
      <c r="J13" s="152" t="s">
        <v>45</v>
      </c>
      <c r="K13" s="152" t="s">
        <v>45</v>
      </c>
      <c r="L13" s="152" t="s">
        <v>46</v>
      </c>
      <c r="M13" s="152" t="s">
        <v>47</v>
      </c>
      <c r="N13" s="152" t="s">
        <v>911</v>
      </c>
      <c r="O13" s="152" t="s">
        <v>51</v>
      </c>
      <c r="P13" s="152" t="s">
        <v>167</v>
      </c>
      <c r="Q13" s="152" t="s">
        <v>116</v>
      </c>
      <c r="R13" s="152" t="s">
        <v>117</v>
      </c>
      <c r="S13" s="152" t="s">
        <v>52</v>
      </c>
      <c r="T13" s="152" t="s">
        <v>1857</v>
      </c>
      <c r="U13" s="152" t="s">
        <v>1858</v>
      </c>
      <c r="V13" s="164">
        <v>2E-3</v>
      </c>
      <c r="W13" s="164">
        <v>2.1569999999999999E-2</v>
      </c>
      <c r="X13" s="152" t="s">
        <v>135</v>
      </c>
      <c r="Y13" s="152" t="s">
        <v>51</v>
      </c>
      <c r="Z13" s="162">
        <v>4310525.8600000003</v>
      </c>
      <c r="AA13" s="163">
        <v>1</v>
      </c>
      <c r="AB13" s="166">
        <v>109.76</v>
      </c>
      <c r="AD13" s="162">
        <v>4731.2330000000002</v>
      </c>
      <c r="AG13" s="152" t="s">
        <v>124</v>
      </c>
      <c r="AH13" s="164">
        <v>1.459E-3</v>
      </c>
      <c r="AI13" s="164">
        <v>1.2977982777614999E-2</v>
      </c>
      <c r="AJ13" s="164">
        <v>1.3983067412432499E-3</v>
      </c>
    </row>
    <row r="14" spans="1:36">
      <c r="A14" s="152">
        <v>382</v>
      </c>
      <c r="B14" s="152">
        <v>382</v>
      </c>
      <c r="C14" s="152" t="s">
        <v>1853</v>
      </c>
      <c r="D14" s="152" t="s">
        <v>1854</v>
      </c>
      <c r="E14" s="152" t="s">
        <v>41</v>
      </c>
      <c r="F14" s="152" t="s">
        <v>1859</v>
      </c>
      <c r="G14" s="152" t="s">
        <v>1860</v>
      </c>
      <c r="H14" s="152" t="s">
        <v>44</v>
      </c>
      <c r="I14" s="152" t="s">
        <v>1207</v>
      </c>
      <c r="J14" s="152" t="s">
        <v>45</v>
      </c>
      <c r="K14" s="152" t="s">
        <v>45</v>
      </c>
      <c r="L14" s="152" t="s">
        <v>46</v>
      </c>
      <c r="M14" s="152" t="s">
        <v>47</v>
      </c>
      <c r="N14" s="152" t="s">
        <v>911</v>
      </c>
      <c r="O14" s="152" t="s">
        <v>51</v>
      </c>
      <c r="P14" s="152" t="s">
        <v>167</v>
      </c>
      <c r="Q14" s="152" t="s">
        <v>116</v>
      </c>
      <c r="R14" s="152" t="s">
        <v>117</v>
      </c>
      <c r="S14" s="152" t="s">
        <v>52</v>
      </c>
      <c r="T14" s="152" t="s">
        <v>1861</v>
      </c>
      <c r="U14" s="152" t="s">
        <v>1862</v>
      </c>
      <c r="V14" s="164">
        <v>2.47E-2</v>
      </c>
      <c r="W14" s="164">
        <v>2.2849999999999999E-2</v>
      </c>
      <c r="X14" s="152" t="s">
        <v>135</v>
      </c>
      <c r="Y14" s="152" t="s">
        <v>51</v>
      </c>
      <c r="Z14" s="162">
        <v>5411999.9900000002</v>
      </c>
      <c r="AA14" s="163">
        <v>1</v>
      </c>
      <c r="AB14" s="166">
        <v>107</v>
      </c>
      <c r="AD14" s="162">
        <v>5790.84</v>
      </c>
      <c r="AG14" s="152" t="s">
        <v>124</v>
      </c>
      <c r="AH14" s="164">
        <v>2.3089999999999999E-3</v>
      </c>
      <c r="AI14" s="164">
        <v>1.5884531310827898E-2</v>
      </c>
      <c r="AJ14" s="164">
        <v>1.7114714662537201E-3</v>
      </c>
    </row>
    <row r="15" spans="1:36">
      <c r="A15" s="152">
        <v>382</v>
      </c>
      <c r="B15" s="152">
        <v>382</v>
      </c>
      <c r="C15" s="152" t="s">
        <v>1853</v>
      </c>
      <c r="D15" s="152" t="s">
        <v>1854</v>
      </c>
      <c r="E15" s="152" t="s">
        <v>41</v>
      </c>
      <c r="F15" s="152" t="s">
        <v>1863</v>
      </c>
      <c r="G15" s="152" t="s">
        <v>1864</v>
      </c>
      <c r="H15" s="152" t="s">
        <v>44</v>
      </c>
      <c r="I15" s="152" t="s">
        <v>1207</v>
      </c>
      <c r="J15" s="152" t="s">
        <v>45</v>
      </c>
      <c r="K15" s="152" t="s">
        <v>45</v>
      </c>
      <c r="L15" s="152" t="s">
        <v>46</v>
      </c>
      <c r="M15" s="152" t="s">
        <v>47</v>
      </c>
      <c r="N15" s="152" t="s">
        <v>911</v>
      </c>
      <c r="O15" s="152" t="s">
        <v>51</v>
      </c>
      <c r="P15" s="152" t="s">
        <v>167</v>
      </c>
      <c r="Q15" s="152" t="s">
        <v>116</v>
      </c>
      <c r="R15" s="152" t="s">
        <v>117</v>
      </c>
      <c r="S15" s="152" t="s">
        <v>52</v>
      </c>
      <c r="T15" s="152" t="s">
        <v>1865</v>
      </c>
      <c r="U15" s="152" t="s">
        <v>1862</v>
      </c>
      <c r="V15" s="164">
        <v>2.4E-2</v>
      </c>
      <c r="W15" s="164">
        <v>2.3019999999999999E-2</v>
      </c>
      <c r="X15" s="152" t="s">
        <v>135</v>
      </c>
      <c r="Y15" s="152" t="s">
        <v>51</v>
      </c>
      <c r="Z15" s="162">
        <v>5400000</v>
      </c>
      <c r="AA15" s="163">
        <v>1</v>
      </c>
      <c r="AB15" s="166">
        <v>104.68</v>
      </c>
      <c r="AD15" s="162">
        <v>5652.72</v>
      </c>
      <c r="AG15" s="152" t="s">
        <v>124</v>
      </c>
      <c r="AH15" s="164">
        <v>1.4339999999999999E-3</v>
      </c>
      <c r="AI15" s="164">
        <v>1.55056620451012E-2</v>
      </c>
      <c r="AJ15" s="164">
        <v>1.6706503727607199E-3</v>
      </c>
    </row>
    <row r="16" spans="1:36">
      <c r="A16" s="152">
        <v>382</v>
      </c>
      <c r="B16" s="152">
        <v>382</v>
      </c>
      <c r="C16" s="152" t="s">
        <v>1853</v>
      </c>
      <c r="D16" s="152" t="s">
        <v>1854</v>
      </c>
      <c r="E16" s="152" t="s">
        <v>41</v>
      </c>
      <c r="F16" s="152" t="s">
        <v>1866</v>
      </c>
      <c r="G16" s="152" t="s">
        <v>1867</v>
      </c>
      <c r="H16" s="152" t="s">
        <v>44</v>
      </c>
      <c r="I16" s="152" t="s">
        <v>1386</v>
      </c>
      <c r="J16" s="152" t="s">
        <v>45</v>
      </c>
      <c r="K16" s="152" t="s">
        <v>45</v>
      </c>
      <c r="L16" s="152" t="s">
        <v>46</v>
      </c>
      <c r="M16" s="152" t="s">
        <v>47</v>
      </c>
      <c r="N16" s="152" t="s">
        <v>911</v>
      </c>
      <c r="O16" s="152" t="s">
        <v>51</v>
      </c>
      <c r="P16" s="152" t="s">
        <v>167</v>
      </c>
      <c r="Q16" s="152" t="s">
        <v>116</v>
      </c>
      <c r="R16" s="152" t="s">
        <v>117</v>
      </c>
      <c r="S16" s="152" t="s">
        <v>52</v>
      </c>
      <c r="T16" s="152" t="s">
        <v>1868</v>
      </c>
      <c r="U16" s="152" t="s">
        <v>1869</v>
      </c>
      <c r="V16" s="164">
        <v>2.6800000000000001E-2</v>
      </c>
      <c r="W16" s="164">
        <v>3.6639999999999999E-2</v>
      </c>
      <c r="X16" s="152" t="s">
        <v>135</v>
      </c>
      <c r="Y16" s="152" t="s">
        <v>51</v>
      </c>
      <c r="Z16" s="162">
        <v>5505292.1900000004</v>
      </c>
      <c r="AA16" s="163">
        <v>1</v>
      </c>
      <c r="AB16" s="166">
        <v>99.3</v>
      </c>
      <c r="AD16" s="162">
        <v>5466.7550000000001</v>
      </c>
      <c r="AG16" s="152" t="s">
        <v>124</v>
      </c>
      <c r="AH16" s="164">
        <v>2.3509999999999998E-3</v>
      </c>
      <c r="AI16" s="164">
        <v>1.4995552186659E-2</v>
      </c>
      <c r="AJ16" s="164">
        <v>1.6156888224137199E-3</v>
      </c>
    </row>
    <row r="17" spans="1:36">
      <c r="A17" s="152">
        <v>382</v>
      </c>
      <c r="B17" s="152">
        <v>382</v>
      </c>
      <c r="C17" s="152" t="s">
        <v>1853</v>
      </c>
      <c r="D17" s="152" t="s">
        <v>1854</v>
      </c>
      <c r="E17" s="152" t="s">
        <v>41</v>
      </c>
      <c r="F17" s="152" t="s">
        <v>1870</v>
      </c>
      <c r="G17" s="152" t="s">
        <v>1871</v>
      </c>
      <c r="H17" s="152" t="s">
        <v>44</v>
      </c>
      <c r="I17" s="152" t="s">
        <v>1207</v>
      </c>
      <c r="J17" s="152" t="s">
        <v>45</v>
      </c>
      <c r="K17" s="152" t="s">
        <v>45</v>
      </c>
      <c r="L17" s="152" t="s">
        <v>46</v>
      </c>
      <c r="M17" s="152" t="s">
        <v>47</v>
      </c>
      <c r="N17" s="152" t="s">
        <v>911</v>
      </c>
      <c r="O17" s="152" t="s">
        <v>51</v>
      </c>
      <c r="P17" s="152" t="s">
        <v>1803</v>
      </c>
      <c r="Q17" s="152" t="s">
        <v>116</v>
      </c>
      <c r="R17" s="152" t="s">
        <v>117</v>
      </c>
      <c r="S17" s="152" t="s">
        <v>52</v>
      </c>
      <c r="T17" s="152" t="s">
        <v>1872</v>
      </c>
      <c r="U17" s="152" t="s">
        <v>1873</v>
      </c>
      <c r="V17" s="164">
        <v>3.1699999999999999E-2</v>
      </c>
      <c r="W17" s="164">
        <v>2.418E-2</v>
      </c>
      <c r="X17" s="152" t="s">
        <v>135</v>
      </c>
      <c r="Y17" s="152" t="s">
        <v>51</v>
      </c>
      <c r="Z17" s="162">
        <v>4850000</v>
      </c>
      <c r="AA17" s="163">
        <v>1</v>
      </c>
      <c r="AB17" s="166">
        <v>114.75</v>
      </c>
      <c r="AD17" s="162">
        <v>5565.375</v>
      </c>
      <c r="AG17" s="152" t="s">
        <v>124</v>
      </c>
      <c r="AH17" s="164">
        <v>5.7429999999999998E-3</v>
      </c>
      <c r="AI17" s="164">
        <v>1.5266070830371001E-2</v>
      </c>
      <c r="AJ17" s="164">
        <v>1.6448357283401899E-3</v>
      </c>
    </row>
    <row r="18" spans="1:36">
      <c r="A18" s="152">
        <v>382</v>
      </c>
      <c r="B18" s="152">
        <v>382</v>
      </c>
      <c r="C18" s="152" t="s">
        <v>1853</v>
      </c>
      <c r="D18" s="152" t="s">
        <v>1854</v>
      </c>
      <c r="E18" s="152" t="s">
        <v>41</v>
      </c>
      <c r="F18" s="152" t="s">
        <v>1874</v>
      </c>
      <c r="G18" s="152" t="s">
        <v>1875</v>
      </c>
      <c r="H18" s="152" t="s">
        <v>44</v>
      </c>
      <c r="I18" s="152" t="s">
        <v>1207</v>
      </c>
      <c r="J18" s="152" t="s">
        <v>45</v>
      </c>
      <c r="K18" s="152" t="s">
        <v>45</v>
      </c>
      <c r="L18" s="152" t="s">
        <v>46</v>
      </c>
      <c r="M18" s="152" t="s">
        <v>47</v>
      </c>
      <c r="N18" s="152" t="s">
        <v>911</v>
      </c>
      <c r="O18" s="152" t="s">
        <v>51</v>
      </c>
      <c r="P18" s="152" t="s">
        <v>1803</v>
      </c>
      <c r="Q18" s="152" t="s">
        <v>116</v>
      </c>
      <c r="R18" s="152" t="s">
        <v>117</v>
      </c>
      <c r="S18" s="152" t="s">
        <v>52</v>
      </c>
      <c r="T18" s="152" t="s">
        <v>1876</v>
      </c>
      <c r="U18" s="152" t="s">
        <v>1877</v>
      </c>
      <c r="V18" s="164">
        <v>2.5000000000000001E-2</v>
      </c>
      <c r="W18" s="164">
        <v>2.5770000000000001E-2</v>
      </c>
      <c r="X18" s="152" t="s">
        <v>135</v>
      </c>
      <c r="Y18" s="152" t="s">
        <v>51</v>
      </c>
      <c r="Z18" s="162">
        <v>3300000</v>
      </c>
      <c r="AA18" s="163">
        <v>1</v>
      </c>
      <c r="AB18" s="166">
        <v>101.95</v>
      </c>
      <c r="AD18" s="162">
        <v>3364.35</v>
      </c>
      <c r="AG18" s="152" t="s">
        <v>124</v>
      </c>
      <c r="AH18" s="164">
        <v>3.2650000000000001E-3</v>
      </c>
      <c r="AI18" s="164">
        <v>9.2285614892363595E-3</v>
      </c>
      <c r="AJ18" s="164">
        <v>9.943270817584309E-4</v>
      </c>
    </row>
    <row r="19" spans="1:36">
      <c r="A19" s="152">
        <v>382</v>
      </c>
      <c r="B19" s="152">
        <v>382</v>
      </c>
      <c r="C19" s="152" t="s">
        <v>1878</v>
      </c>
      <c r="D19" s="152" t="s">
        <v>1879</v>
      </c>
      <c r="E19" s="152" t="s">
        <v>41</v>
      </c>
      <c r="F19" s="152" t="s">
        <v>1880</v>
      </c>
      <c r="G19" s="152" t="s">
        <v>1881</v>
      </c>
      <c r="H19" s="152" t="s">
        <v>44</v>
      </c>
      <c r="I19" s="152" t="s">
        <v>1386</v>
      </c>
      <c r="J19" s="152" t="s">
        <v>45</v>
      </c>
      <c r="K19" s="152" t="s">
        <v>45</v>
      </c>
      <c r="L19" s="152" t="s">
        <v>46</v>
      </c>
      <c r="M19" s="152" t="s">
        <v>47</v>
      </c>
      <c r="N19" s="152" t="s">
        <v>909</v>
      </c>
      <c r="O19" s="152" t="s">
        <v>51</v>
      </c>
      <c r="P19" s="152" t="s">
        <v>1882</v>
      </c>
      <c r="Q19" s="152" t="s">
        <v>132</v>
      </c>
      <c r="R19" s="152" t="s">
        <v>117</v>
      </c>
      <c r="S19" s="152" t="s">
        <v>52</v>
      </c>
      <c r="T19" s="152" t="s">
        <v>1883</v>
      </c>
      <c r="U19" s="152" t="s">
        <v>1884</v>
      </c>
      <c r="V19" s="164">
        <v>1.95E-2</v>
      </c>
      <c r="W19" s="164">
        <v>3.8159999999999999E-2</v>
      </c>
      <c r="X19" s="152" t="s">
        <v>135</v>
      </c>
      <c r="Y19" s="152" t="s">
        <v>51</v>
      </c>
      <c r="Z19" s="162">
        <v>6220705.5</v>
      </c>
      <c r="AA19" s="163">
        <v>1</v>
      </c>
      <c r="AB19" s="166">
        <v>91.94</v>
      </c>
      <c r="AD19" s="162">
        <v>5719.317</v>
      </c>
      <c r="AG19" s="152" t="s">
        <v>124</v>
      </c>
      <c r="AH19" s="164">
        <v>7.1780000000000004E-3</v>
      </c>
      <c r="AI19" s="164">
        <v>1.56883395776891E-2</v>
      </c>
      <c r="AJ19" s="164">
        <v>1.69033287886883E-3</v>
      </c>
    </row>
    <row r="20" spans="1:36">
      <c r="A20" s="152">
        <v>382</v>
      </c>
      <c r="B20" s="152">
        <v>382</v>
      </c>
      <c r="C20" s="152" t="s">
        <v>1885</v>
      </c>
      <c r="D20" s="152" t="s">
        <v>1886</v>
      </c>
      <c r="E20" s="152" t="s">
        <v>41</v>
      </c>
      <c r="F20" s="152" t="s">
        <v>1887</v>
      </c>
      <c r="G20" s="152" t="s">
        <v>1888</v>
      </c>
      <c r="H20" s="152" t="s">
        <v>44</v>
      </c>
      <c r="I20" s="152" t="s">
        <v>1207</v>
      </c>
      <c r="J20" s="152" t="s">
        <v>45</v>
      </c>
      <c r="K20" s="152" t="s">
        <v>45</v>
      </c>
      <c r="L20" s="152" t="s">
        <v>46</v>
      </c>
      <c r="M20" s="152" t="s">
        <v>47</v>
      </c>
      <c r="N20" s="152" t="s">
        <v>905</v>
      </c>
      <c r="O20" s="152" t="s">
        <v>51</v>
      </c>
      <c r="P20" s="152" t="s">
        <v>167</v>
      </c>
      <c r="Q20" s="152" t="s">
        <v>116</v>
      </c>
      <c r="R20" s="152" t="s">
        <v>117</v>
      </c>
      <c r="S20" s="152" t="s">
        <v>52</v>
      </c>
      <c r="T20" s="152" t="s">
        <v>1889</v>
      </c>
      <c r="U20" s="152" t="s">
        <v>1890</v>
      </c>
      <c r="V20" s="164">
        <v>3.85E-2</v>
      </c>
      <c r="W20" s="164">
        <v>2.2429999999999999E-2</v>
      </c>
      <c r="X20" s="152" t="s">
        <v>135</v>
      </c>
      <c r="Y20" s="152" t="s">
        <v>51</v>
      </c>
      <c r="Z20" s="162">
        <v>3678303.06</v>
      </c>
      <c r="AA20" s="163">
        <v>1</v>
      </c>
      <c r="AB20" s="166">
        <v>124.83</v>
      </c>
      <c r="AD20" s="162">
        <v>4591.6260000000002</v>
      </c>
      <c r="AG20" s="152" t="s">
        <v>124</v>
      </c>
      <c r="AH20" s="164">
        <v>1.472E-3</v>
      </c>
      <c r="AI20" s="164">
        <v>1.25950332749058E-2</v>
      </c>
      <c r="AJ20" s="164">
        <v>1.3570460245070899E-3</v>
      </c>
    </row>
    <row r="21" spans="1:36">
      <c r="A21" s="152">
        <v>382</v>
      </c>
      <c r="B21" s="152">
        <v>382</v>
      </c>
      <c r="C21" s="152" t="s">
        <v>1885</v>
      </c>
      <c r="D21" s="152" t="s">
        <v>1886</v>
      </c>
      <c r="E21" s="152" t="s">
        <v>41</v>
      </c>
      <c r="F21" s="152" t="s">
        <v>1891</v>
      </c>
      <c r="G21" s="152" t="s">
        <v>1892</v>
      </c>
      <c r="H21" s="152" t="s">
        <v>44</v>
      </c>
      <c r="I21" s="152" t="s">
        <v>1207</v>
      </c>
      <c r="J21" s="152" t="s">
        <v>45</v>
      </c>
      <c r="K21" s="152" t="s">
        <v>45</v>
      </c>
      <c r="L21" s="152" t="s">
        <v>46</v>
      </c>
      <c r="M21" s="152" t="s">
        <v>47</v>
      </c>
      <c r="N21" s="152" t="s">
        <v>905</v>
      </c>
      <c r="O21" s="152" t="s">
        <v>51</v>
      </c>
      <c r="P21" s="152" t="s">
        <v>167</v>
      </c>
      <c r="Q21" s="152" t="s">
        <v>116</v>
      </c>
      <c r="R21" s="152" t="s">
        <v>117</v>
      </c>
      <c r="S21" s="152" t="s">
        <v>52</v>
      </c>
      <c r="T21" s="152" t="s">
        <v>1893</v>
      </c>
      <c r="U21" s="152" t="s">
        <v>1894</v>
      </c>
      <c r="V21" s="164">
        <v>1.2500000000000001E-2</v>
      </c>
      <c r="W21" s="164">
        <v>2.5190000000000001E-2</v>
      </c>
      <c r="X21" s="152" t="s">
        <v>135</v>
      </c>
      <c r="Y21" s="152" t="s">
        <v>51</v>
      </c>
      <c r="Z21" s="162">
        <v>7800000</v>
      </c>
      <c r="AA21" s="163">
        <v>1</v>
      </c>
      <c r="AB21" s="166">
        <v>104.72</v>
      </c>
      <c r="AD21" s="162">
        <v>8168.16</v>
      </c>
      <c r="AG21" s="152" t="s">
        <v>124</v>
      </c>
      <c r="AH21" s="164">
        <v>1.817E-3</v>
      </c>
      <c r="AI21" s="164">
        <v>2.2405625697065099E-2</v>
      </c>
      <c r="AJ21" s="164">
        <v>2.41408375945902E-3</v>
      </c>
    </row>
    <row r="22" spans="1:36">
      <c r="A22" s="152">
        <v>382</v>
      </c>
      <c r="B22" s="152">
        <v>382</v>
      </c>
      <c r="C22" s="152" t="s">
        <v>1885</v>
      </c>
      <c r="D22" s="152" t="s">
        <v>1886</v>
      </c>
      <c r="E22" s="152" t="s">
        <v>41</v>
      </c>
      <c r="F22" s="152" t="s">
        <v>1895</v>
      </c>
      <c r="G22" s="152" t="s">
        <v>1896</v>
      </c>
      <c r="H22" s="152" t="s">
        <v>44</v>
      </c>
      <c r="I22" s="152" t="s">
        <v>1207</v>
      </c>
      <c r="J22" s="152" t="s">
        <v>45</v>
      </c>
      <c r="K22" s="152" t="s">
        <v>45</v>
      </c>
      <c r="L22" s="152" t="s">
        <v>46</v>
      </c>
      <c r="M22" s="152" t="s">
        <v>47</v>
      </c>
      <c r="N22" s="152" t="s">
        <v>905</v>
      </c>
      <c r="O22" s="152" t="s">
        <v>51</v>
      </c>
      <c r="P22" s="152" t="s">
        <v>167</v>
      </c>
      <c r="Q22" s="152" t="s">
        <v>116</v>
      </c>
      <c r="R22" s="152" t="s">
        <v>117</v>
      </c>
      <c r="S22" s="152" t="s">
        <v>52</v>
      </c>
      <c r="T22" s="152" t="s">
        <v>1897</v>
      </c>
      <c r="U22" s="152" t="s">
        <v>1898</v>
      </c>
      <c r="V22" s="164">
        <v>0.03</v>
      </c>
      <c r="W22" s="164">
        <v>2.2460000000000001E-2</v>
      </c>
      <c r="X22" s="152" t="s">
        <v>135</v>
      </c>
      <c r="Y22" s="152" t="s">
        <v>51</v>
      </c>
      <c r="Z22" s="162">
        <v>6125000</v>
      </c>
      <c r="AA22" s="163">
        <v>1</v>
      </c>
      <c r="AB22" s="166">
        <v>113.7</v>
      </c>
      <c r="AD22" s="162">
        <v>6964.125</v>
      </c>
      <c r="AG22" s="152" t="s">
        <v>124</v>
      </c>
      <c r="AH22" s="164">
        <v>1.5009999999999999E-3</v>
      </c>
      <c r="AI22" s="164">
        <v>1.9102904210687999E-2</v>
      </c>
      <c r="AJ22" s="164">
        <v>2.0582335631699799E-3</v>
      </c>
    </row>
    <row r="23" spans="1:36">
      <c r="A23" s="152">
        <v>382</v>
      </c>
      <c r="B23" s="152">
        <v>382</v>
      </c>
      <c r="C23" s="152" t="s">
        <v>1899</v>
      </c>
      <c r="D23" s="152" t="s">
        <v>1900</v>
      </c>
      <c r="E23" s="152" t="s">
        <v>41</v>
      </c>
      <c r="F23" s="152" t="s">
        <v>1901</v>
      </c>
      <c r="G23" s="152" t="s">
        <v>1902</v>
      </c>
      <c r="H23" s="152" t="s">
        <v>44</v>
      </c>
      <c r="I23" s="152" t="s">
        <v>1386</v>
      </c>
      <c r="J23" s="152" t="s">
        <v>45</v>
      </c>
      <c r="K23" s="152" t="s">
        <v>45</v>
      </c>
      <c r="L23" s="152" t="s">
        <v>46</v>
      </c>
      <c r="M23" s="152" t="s">
        <v>47</v>
      </c>
      <c r="N23" s="152" t="s">
        <v>924</v>
      </c>
      <c r="O23" s="152" t="s">
        <v>51</v>
      </c>
      <c r="P23" s="152" t="s">
        <v>1803</v>
      </c>
      <c r="Q23" s="152" t="s">
        <v>116</v>
      </c>
      <c r="R23" s="152" t="s">
        <v>117</v>
      </c>
      <c r="S23" s="152" t="s">
        <v>52</v>
      </c>
      <c r="T23" s="152" t="s">
        <v>1903</v>
      </c>
      <c r="U23" s="152" t="s">
        <v>1904</v>
      </c>
      <c r="V23" s="164">
        <v>2.18E-2</v>
      </c>
      <c r="W23" s="164">
        <v>3.9809999999999998E-2</v>
      </c>
      <c r="X23" s="152" t="s">
        <v>135</v>
      </c>
      <c r="Y23" s="152" t="s">
        <v>51</v>
      </c>
      <c r="Z23" s="162">
        <v>2199999.85</v>
      </c>
      <c r="AA23" s="163">
        <v>1</v>
      </c>
      <c r="AB23" s="166">
        <v>98.03</v>
      </c>
      <c r="AD23" s="162">
        <v>2156.66</v>
      </c>
      <c r="AG23" s="152" t="s">
        <v>124</v>
      </c>
      <c r="AH23" s="164">
        <v>1.0508E-2</v>
      </c>
      <c r="AI23" s="164">
        <v>5.9158137721588696E-3</v>
      </c>
      <c r="AJ23" s="164">
        <v>6.3739661388806498E-4</v>
      </c>
    </row>
    <row r="24" spans="1:36">
      <c r="A24" s="152">
        <v>382</v>
      </c>
      <c r="B24" s="152">
        <v>382</v>
      </c>
      <c r="C24" s="152" t="s">
        <v>1574</v>
      </c>
      <c r="D24" s="152" t="s">
        <v>1905</v>
      </c>
      <c r="E24" s="152" t="s">
        <v>41</v>
      </c>
      <c r="F24" s="152" t="s">
        <v>1906</v>
      </c>
      <c r="G24" s="152" t="s">
        <v>1907</v>
      </c>
      <c r="H24" s="152" t="s">
        <v>44</v>
      </c>
      <c r="I24" s="152" t="s">
        <v>1386</v>
      </c>
      <c r="J24" s="152" t="s">
        <v>45</v>
      </c>
      <c r="K24" s="152" t="s">
        <v>45</v>
      </c>
      <c r="L24" s="152" t="s">
        <v>46</v>
      </c>
      <c r="M24" s="152" t="s">
        <v>47</v>
      </c>
      <c r="N24" s="152" t="s">
        <v>909</v>
      </c>
      <c r="O24" s="152" t="s">
        <v>51</v>
      </c>
      <c r="P24" s="152" t="s">
        <v>158</v>
      </c>
      <c r="Q24" s="152" t="s">
        <v>116</v>
      </c>
      <c r="R24" s="152" t="s">
        <v>117</v>
      </c>
      <c r="S24" s="152" t="s">
        <v>52</v>
      </c>
      <c r="T24" s="152" t="s">
        <v>1908</v>
      </c>
      <c r="U24" s="152" t="s">
        <v>1909</v>
      </c>
      <c r="V24" s="164">
        <v>5.1200000000000002E-2</v>
      </c>
      <c r="W24" s="164">
        <v>4.5830000000000003E-2</v>
      </c>
      <c r="X24" s="152" t="s">
        <v>135</v>
      </c>
      <c r="Y24" s="152" t="s">
        <v>51</v>
      </c>
      <c r="Z24" s="162">
        <v>3042000</v>
      </c>
      <c r="AA24" s="163">
        <v>1</v>
      </c>
      <c r="AB24" s="166">
        <v>105.64</v>
      </c>
      <c r="AD24" s="162">
        <v>3213.569</v>
      </c>
      <c r="AG24" s="152" t="s">
        <v>124</v>
      </c>
      <c r="AH24" s="164">
        <v>1.3309999999999999E-3</v>
      </c>
      <c r="AI24" s="164">
        <v>8.8149619601680905E-3</v>
      </c>
      <c r="AJ24" s="164">
        <v>9.4976399213338202E-4</v>
      </c>
    </row>
    <row r="25" spans="1:36">
      <c r="A25" s="152">
        <v>382</v>
      </c>
      <c r="B25" s="152">
        <v>382</v>
      </c>
      <c r="C25" s="152" t="s">
        <v>680</v>
      </c>
      <c r="D25" s="152" t="s">
        <v>1910</v>
      </c>
      <c r="E25" s="152" t="s">
        <v>41</v>
      </c>
      <c r="F25" s="152" t="s">
        <v>1911</v>
      </c>
      <c r="G25" s="152" t="s">
        <v>1912</v>
      </c>
      <c r="H25" s="152" t="s">
        <v>44</v>
      </c>
      <c r="I25" s="152" t="s">
        <v>1386</v>
      </c>
      <c r="J25" s="152" t="s">
        <v>45</v>
      </c>
      <c r="K25" s="152" t="s">
        <v>45</v>
      </c>
      <c r="L25" s="152" t="s">
        <v>46</v>
      </c>
      <c r="M25" s="152" t="s">
        <v>47</v>
      </c>
      <c r="N25" s="152" t="s">
        <v>911</v>
      </c>
      <c r="O25" s="152" t="s">
        <v>51</v>
      </c>
      <c r="P25" s="152" t="s">
        <v>167</v>
      </c>
      <c r="Q25" s="152" t="s">
        <v>116</v>
      </c>
      <c r="R25" s="152" t="s">
        <v>117</v>
      </c>
      <c r="S25" s="152" t="s">
        <v>52</v>
      </c>
      <c r="T25" s="152" t="s">
        <v>1913</v>
      </c>
      <c r="U25" s="152" t="s">
        <v>1914</v>
      </c>
      <c r="V25" s="164">
        <v>2.76E-2</v>
      </c>
      <c r="W25" s="164">
        <v>3.6229999999999998E-2</v>
      </c>
      <c r="X25" s="152" t="s">
        <v>135</v>
      </c>
      <c r="Y25" s="152" t="s">
        <v>51</v>
      </c>
      <c r="Z25" s="162">
        <v>6800000.0800000001</v>
      </c>
      <c r="AA25" s="163">
        <v>1</v>
      </c>
      <c r="AB25" s="166">
        <v>98.78</v>
      </c>
      <c r="AD25" s="162">
        <v>6717.04</v>
      </c>
      <c r="AG25" s="152" t="s">
        <v>124</v>
      </c>
      <c r="AH25" s="164">
        <v>3.9150000000000001E-3</v>
      </c>
      <c r="AI25" s="164">
        <v>1.8425139297319901E-2</v>
      </c>
      <c r="AJ25" s="164">
        <v>1.98520809661015E-3</v>
      </c>
    </row>
    <row r="26" spans="1:36">
      <c r="A26" s="152">
        <v>382</v>
      </c>
      <c r="B26" s="152">
        <v>382</v>
      </c>
      <c r="C26" s="152" t="s">
        <v>680</v>
      </c>
      <c r="D26" s="152" t="s">
        <v>1910</v>
      </c>
      <c r="E26" s="152" t="s">
        <v>41</v>
      </c>
      <c r="F26" s="152" t="s">
        <v>1915</v>
      </c>
      <c r="G26" s="152" t="s">
        <v>1916</v>
      </c>
      <c r="H26" s="152" t="s">
        <v>44</v>
      </c>
      <c r="I26" s="152" t="s">
        <v>1207</v>
      </c>
      <c r="J26" s="152" t="s">
        <v>45</v>
      </c>
      <c r="K26" s="152" t="s">
        <v>45</v>
      </c>
      <c r="L26" s="152" t="s">
        <v>46</v>
      </c>
      <c r="M26" s="152" t="s">
        <v>47</v>
      </c>
      <c r="N26" s="152" t="s">
        <v>911</v>
      </c>
      <c r="O26" s="152" t="s">
        <v>51</v>
      </c>
      <c r="P26" s="152" t="s">
        <v>167</v>
      </c>
      <c r="Q26" s="152" t="s">
        <v>116</v>
      </c>
      <c r="R26" s="152" t="s">
        <v>117</v>
      </c>
      <c r="S26" s="152" t="s">
        <v>52</v>
      </c>
      <c r="T26" s="152" t="s">
        <v>1917</v>
      </c>
      <c r="U26" s="152" t="s">
        <v>1918</v>
      </c>
      <c r="V26" s="164">
        <v>2.0199999999999999E-2</v>
      </c>
      <c r="W26" s="164">
        <v>2.223E-2</v>
      </c>
      <c r="X26" s="152" t="s">
        <v>135</v>
      </c>
      <c r="Y26" s="152" t="s">
        <v>51</v>
      </c>
      <c r="Z26" s="162">
        <v>12468750</v>
      </c>
      <c r="AA26" s="163">
        <v>1</v>
      </c>
      <c r="AB26" s="166">
        <v>106.52</v>
      </c>
      <c r="AD26" s="162">
        <v>13281.712</v>
      </c>
      <c r="AG26" s="152" t="s">
        <v>124</v>
      </c>
      <c r="AH26" s="164">
        <v>2.477E-3</v>
      </c>
      <c r="AI26" s="164">
        <v>3.6432327340677799E-2</v>
      </c>
      <c r="AJ26" s="164">
        <v>3.9253842290128804E-3</v>
      </c>
    </row>
    <row r="27" spans="1:36">
      <c r="A27" s="152">
        <v>382</v>
      </c>
      <c r="B27" s="152">
        <v>382</v>
      </c>
      <c r="C27" s="152" t="s">
        <v>680</v>
      </c>
      <c r="D27" s="152" t="s">
        <v>1910</v>
      </c>
      <c r="E27" s="152" t="s">
        <v>41</v>
      </c>
      <c r="F27" s="152" t="s">
        <v>1919</v>
      </c>
      <c r="G27" s="152" t="s">
        <v>1920</v>
      </c>
      <c r="H27" s="152" t="s">
        <v>44</v>
      </c>
      <c r="I27" s="152" t="s">
        <v>1207</v>
      </c>
      <c r="J27" s="152" t="s">
        <v>45</v>
      </c>
      <c r="K27" s="152" t="s">
        <v>45</v>
      </c>
      <c r="L27" s="152" t="s">
        <v>46</v>
      </c>
      <c r="M27" s="152" t="s">
        <v>47</v>
      </c>
      <c r="N27" s="152" t="s">
        <v>911</v>
      </c>
      <c r="O27" s="152" t="s">
        <v>51</v>
      </c>
      <c r="P27" s="152" t="s">
        <v>167</v>
      </c>
      <c r="Q27" s="152" t="s">
        <v>116</v>
      </c>
      <c r="R27" s="152" t="s">
        <v>117</v>
      </c>
      <c r="S27" s="152" t="s">
        <v>52</v>
      </c>
      <c r="T27" s="152" t="s">
        <v>1921</v>
      </c>
      <c r="U27" s="152" t="s">
        <v>1922</v>
      </c>
      <c r="V27" s="164">
        <v>1E-3</v>
      </c>
      <c r="W27" s="164">
        <v>2.145E-2</v>
      </c>
      <c r="X27" s="152" t="s">
        <v>135</v>
      </c>
      <c r="Y27" s="152" t="s">
        <v>51</v>
      </c>
      <c r="Z27" s="162">
        <v>4200000</v>
      </c>
      <c r="AA27" s="163">
        <v>1</v>
      </c>
      <c r="AB27" s="166">
        <v>108.74</v>
      </c>
      <c r="AD27" s="162">
        <v>4567.08</v>
      </c>
      <c r="AG27" s="152" t="s">
        <v>124</v>
      </c>
      <c r="AH27" s="164">
        <v>9.7999999999999997E-4</v>
      </c>
      <c r="AI27" s="164">
        <v>1.25277033026474E-2</v>
      </c>
      <c r="AJ27" s="164">
        <v>1.3497915878423201E-3</v>
      </c>
    </row>
    <row r="28" spans="1:36">
      <c r="A28" s="152">
        <v>382</v>
      </c>
      <c r="B28" s="152">
        <v>382</v>
      </c>
      <c r="C28" s="152" t="s">
        <v>680</v>
      </c>
      <c r="D28" s="152" t="s">
        <v>1910</v>
      </c>
      <c r="E28" s="152" t="s">
        <v>41</v>
      </c>
      <c r="F28" s="152" t="s">
        <v>1923</v>
      </c>
      <c r="G28" s="152" t="s">
        <v>1924</v>
      </c>
      <c r="H28" s="152" t="s">
        <v>44</v>
      </c>
      <c r="I28" s="152" t="s">
        <v>1386</v>
      </c>
      <c r="J28" s="152" t="s">
        <v>45</v>
      </c>
      <c r="K28" s="152" t="s">
        <v>45</v>
      </c>
      <c r="L28" s="152" t="s">
        <v>46</v>
      </c>
      <c r="M28" s="152" t="s">
        <v>47</v>
      </c>
      <c r="N28" s="152" t="s">
        <v>911</v>
      </c>
      <c r="O28" s="152" t="s">
        <v>51</v>
      </c>
      <c r="P28" s="152" t="s">
        <v>1925</v>
      </c>
      <c r="Q28" s="152" t="s">
        <v>132</v>
      </c>
      <c r="R28" s="152" t="s">
        <v>117</v>
      </c>
      <c r="S28" s="152" t="s">
        <v>52</v>
      </c>
      <c r="T28" s="152" t="s">
        <v>1926</v>
      </c>
      <c r="U28" s="152" t="s">
        <v>1927</v>
      </c>
      <c r="V28" s="164">
        <v>4.5900000000000003E-2</v>
      </c>
      <c r="W28" s="164">
        <v>3.9699999999999999E-2</v>
      </c>
      <c r="X28" s="152" t="s">
        <v>135</v>
      </c>
      <c r="Y28" s="152" t="s">
        <v>51</v>
      </c>
      <c r="Z28" s="162">
        <v>9000000</v>
      </c>
      <c r="AA28" s="163">
        <v>1</v>
      </c>
      <c r="AB28" s="166">
        <v>103.9</v>
      </c>
      <c r="AD28" s="162">
        <v>9351</v>
      </c>
      <c r="AG28" s="152" t="s">
        <v>124</v>
      </c>
      <c r="AH28" s="164">
        <v>1.266E-3</v>
      </c>
      <c r="AI28" s="164">
        <v>2.5650208356992998E-2</v>
      </c>
      <c r="AJ28" s="164">
        <v>2.7636698148299299E-3</v>
      </c>
    </row>
    <row r="29" spans="1:36">
      <c r="A29" s="152">
        <v>382</v>
      </c>
      <c r="B29" s="152">
        <v>382</v>
      </c>
      <c r="C29" s="152" t="s">
        <v>680</v>
      </c>
      <c r="D29" s="152" t="s">
        <v>1910</v>
      </c>
      <c r="E29" s="152" t="s">
        <v>41</v>
      </c>
      <c r="F29" s="152" t="s">
        <v>1928</v>
      </c>
      <c r="G29" s="152" t="s">
        <v>1929</v>
      </c>
      <c r="H29" s="152" t="s">
        <v>44</v>
      </c>
      <c r="I29" s="152" t="s">
        <v>1207</v>
      </c>
      <c r="J29" s="152" t="s">
        <v>45</v>
      </c>
      <c r="K29" s="152" t="s">
        <v>45</v>
      </c>
      <c r="L29" s="152" t="s">
        <v>46</v>
      </c>
      <c r="M29" s="152" t="s">
        <v>47</v>
      </c>
      <c r="N29" s="152" t="s">
        <v>911</v>
      </c>
      <c r="O29" s="152" t="s">
        <v>51</v>
      </c>
      <c r="P29" s="152" t="s">
        <v>1925</v>
      </c>
      <c r="Q29" s="152" t="s">
        <v>132</v>
      </c>
      <c r="R29" s="152" t="s">
        <v>117</v>
      </c>
      <c r="S29" s="152" t="s">
        <v>52</v>
      </c>
      <c r="T29" s="152" t="s">
        <v>1930</v>
      </c>
      <c r="U29" s="152" t="s">
        <v>1931</v>
      </c>
      <c r="V29" s="164">
        <v>2.5999999999999999E-2</v>
      </c>
      <c r="W29" s="164">
        <v>2.2069999999999999E-2</v>
      </c>
      <c r="X29" s="152" t="s">
        <v>135</v>
      </c>
      <c r="Y29" s="152" t="s">
        <v>51</v>
      </c>
      <c r="Z29" s="162">
        <v>9000000</v>
      </c>
      <c r="AA29" s="163">
        <v>1</v>
      </c>
      <c r="AB29" s="166">
        <v>105.78</v>
      </c>
      <c r="AD29" s="162">
        <v>9520.2000000000007</v>
      </c>
      <c r="AG29" s="152" t="s">
        <v>124</v>
      </c>
      <c r="AH29" s="164">
        <v>4.901E-3</v>
      </c>
      <c r="AI29" s="164">
        <v>2.6114331472595901E-2</v>
      </c>
      <c r="AJ29" s="164">
        <v>2.8136765448769098E-3</v>
      </c>
    </row>
    <row r="30" spans="1:36">
      <c r="A30" s="152">
        <v>382</v>
      </c>
      <c r="B30" s="152">
        <v>382</v>
      </c>
      <c r="C30" s="152" t="s">
        <v>680</v>
      </c>
      <c r="D30" s="152" t="s">
        <v>1910</v>
      </c>
      <c r="E30" s="152" t="s">
        <v>41</v>
      </c>
      <c r="F30" s="152" t="s">
        <v>1932</v>
      </c>
      <c r="G30" s="152" t="s">
        <v>1933</v>
      </c>
      <c r="H30" s="152" t="s">
        <v>44</v>
      </c>
      <c r="I30" s="152" t="s">
        <v>1207</v>
      </c>
      <c r="J30" s="152" t="s">
        <v>45</v>
      </c>
      <c r="K30" s="152" t="s">
        <v>45</v>
      </c>
      <c r="L30" s="152" t="s">
        <v>46</v>
      </c>
      <c r="M30" s="152" t="s">
        <v>47</v>
      </c>
      <c r="N30" s="152" t="s">
        <v>911</v>
      </c>
      <c r="O30" s="152" t="s">
        <v>51</v>
      </c>
      <c r="P30" s="152" t="s">
        <v>1803</v>
      </c>
      <c r="Q30" s="152" t="s">
        <v>116</v>
      </c>
      <c r="R30" s="152" t="s">
        <v>117</v>
      </c>
      <c r="S30" s="152" t="s">
        <v>52</v>
      </c>
      <c r="T30" s="152" t="s">
        <v>1934</v>
      </c>
      <c r="U30" s="152" t="s">
        <v>1935</v>
      </c>
      <c r="V30" s="164">
        <v>1.4999999999999999E-2</v>
      </c>
      <c r="W30" s="164">
        <v>2.564E-2</v>
      </c>
      <c r="X30" s="152" t="s">
        <v>135</v>
      </c>
      <c r="Y30" s="152" t="s">
        <v>51</v>
      </c>
      <c r="Z30" s="162">
        <v>9000000</v>
      </c>
      <c r="AA30" s="163">
        <v>1</v>
      </c>
      <c r="AB30" s="166">
        <v>113.56</v>
      </c>
      <c r="AD30" s="162">
        <v>10220.4</v>
      </c>
      <c r="AG30" s="152" t="s">
        <v>124</v>
      </c>
      <c r="AH30" s="164">
        <v>6.411E-3</v>
      </c>
      <c r="AI30" s="164">
        <v>2.8035011174399601E-2</v>
      </c>
      <c r="AJ30" s="164">
        <v>3.0206192894329902E-3</v>
      </c>
    </row>
    <row r="31" spans="1:36">
      <c r="A31" s="152">
        <v>382</v>
      </c>
      <c r="B31" s="152">
        <v>382</v>
      </c>
      <c r="C31" s="152" t="s">
        <v>680</v>
      </c>
      <c r="D31" s="152" t="s">
        <v>1910</v>
      </c>
      <c r="E31" s="152" t="s">
        <v>41</v>
      </c>
      <c r="F31" s="152" t="s">
        <v>1936</v>
      </c>
      <c r="G31" s="152" t="s">
        <v>1937</v>
      </c>
      <c r="H31" s="152" t="s">
        <v>44</v>
      </c>
      <c r="I31" s="152" t="s">
        <v>1207</v>
      </c>
      <c r="J31" s="152" t="s">
        <v>45</v>
      </c>
      <c r="K31" s="152" t="s">
        <v>45</v>
      </c>
      <c r="L31" s="152" t="s">
        <v>46</v>
      </c>
      <c r="M31" s="152" t="s">
        <v>47</v>
      </c>
      <c r="N31" s="152" t="s">
        <v>911</v>
      </c>
      <c r="O31" s="152" t="s">
        <v>51</v>
      </c>
      <c r="P31" s="152" t="s">
        <v>1803</v>
      </c>
      <c r="Q31" s="152" t="s">
        <v>116</v>
      </c>
      <c r="R31" s="152" t="s">
        <v>117</v>
      </c>
      <c r="S31" s="152" t="s">
        <v>52</v>
      </c>
      <c r="T31" s="152" t="s">
        <v>1938</v>
      </c>
      <c r="U31" s="152" t="s">
        <v>1939</v>
      </c>
      <c r="V31" s="164">
        <v>3.1E-2</v>
      </c>
      <c r="W31" s="164">
        <v>2.4590000000000001E-2</v>
      </c>
      <c r="X31" s="152" t="s">
        <v>135</v>
      </c>
      <c r="Y31" s="152" t="s">
        <v>51</v>
      </c>
      <c r="Z31" s="162">
        <v>12200000</v>
      </c>
      <c r="AA31" s="163">
        <v>1</v>
      </c>
      <c r="AB31" s="166">
        <v>107.81</v>
      </c>
      <c r="AD31" s="162">
        <v>13152.82</v>
      </c>
      <c r="AG31" s="152" t="s">
        <v>124</v>
      </c>
      <c r="AH31" s="164">
        <v>5.3530000000000001E-3</v>
      </c>
      <c r="AI31" s="164">
        <v>3.6078769487971799E-2</v>
      </c>
      <c r="AJ31" s="164">
        <v>3.88729030198818E-3</v>
      </c>
    </row>
    <row r="32" spans="1:36">
      <c r="A32" s="152">
        <v>382</v>
      </c>
      <c r="B32" s="152">
        <v>382</v>
      </c>
      <c r="C32" s="152" t="s">
        <v>680</v>
      </c>
      <c r="D32" s="152" t="s">
        <v>1910</v>
      </c>
      <c r="E32" s="152" t="s">
        <v>41</v>
      </c>
      <c r="F32" s="152" t="s">
        <v>1940</v>
      </c>
      <c r="G32" s="152" t="s">
        <v>1941</v>
      </c>
      <c r="H32" s="152" t="s">
        <v>44</v>
      </c>
      <c r="I32" s="152" t="s">
        <v>1386</v>
      </c>
      <c r="J32" s="152" t="s">
        <v>45</v>
      </c>
      <c r="K32" s="152" t="s">
        <v>45</v>
      </c>
      <c r="L32" s="152" t="s">
        <v>46</v>
      </c>
      <c r="M32" s="152" t="s">
        <v>47</v>
      </c>
      <c r="N32" s="152" t="s">
        <v>911</v>
      </c>
      <c r="O32" s="152" t="s">
        <v>51</v>
      </c>
      <c r="P32" s="152" t="s">
        <v>1882</v>
      </c>
      <c r="Q32" s="152" t="s">
        <v>132</v>
      </c>
      <c r="R32" s="152" t="s">
        <v>117</v>
      </c>
      <c r="S32" s="152" t="s">
        <v>52</v>
      </c>
      <c r="T32" s="152" t="s">
        <v>1942</v>
      </c>
      <c r="U32" s="152" t="s">
        <v>1943</v>
      </c>
      <c r="V32" s="164">
        <v>4.6899999999999997E-2</v>
      </c>
      <c r="W32" s="164">
        <v>4.1730000000000003E-2</v>
      </c>
      <c r="X32" s="152" t="s">
        <v>135</v>
      </c>
      <c r="Y32" s="152" t="s">
        <v>51</v>
      </c>
      <c r="Z32" s="162">
        <v>8000000</v>
      </c>
      <c r="AA32" s="163">
        <v>1</v>
      </c>
      <c r="AB32" s="166">
        <v>103.9</v>
      </c>
      <c r="AD32" s="162">
        <v>8312</v>
      </c>
      <c r="AG32" s="152" t="s">
        <v>124</v>
      </c>
      <c r="AH32" s="164">
        <v>6.9210000000000001E-3</v>
      </c>
      <c r="AI32" s="164">
        <v>2.2800185206216E-2</v>
      </c>
      <c r="AJ32" s="164">
        <v>2.45659539095994E-3</v>
      </c>
    </row>
    <row r="33" spans="1:36">
      <c r="A33" s="152">
        <v>382</v>
      </c>
      <c r="B33" s="152">
        <v>382</v>
      </c>
      <c r="C33" s="152" t="s">
        <v>1944</v>
      </c>
      <c r="D33" s="152" t="s">
        <v>1945</v>
      </c>
      <c r="E33" s="152" t="s">
        <v>41</v>
      </c>
      <c r="F33" s="152" t="s">
        <v>1946</v>
      </c>
      <c r="G33" s="152" t="s">
        <v>1947</v>
      </c>
      <c r="H33" s="152" t="s">
        <v>44</v>
      </c>
      <c r="I33" s="152" t="s">
        <v>1207</v>
      </c>
      <c r="J33" s="152" t="s">
        <v>45</v>
      </c>
      <c r="K33" s="152" t="s">
        <v>45</v>
      </c>
      <c r="L33" s="152" t="s">
        <v>46</v>
      </c>
      <c r="M33" s="152" t="s">
        <v>47</v>
      </c>
      <c r="N33" s="152" t="s">
        <v>206</v>
      </c>
      <c r="O33" s="152" t="s">
        <v>51</v>
      </c>
      <c r="P33" s="152" t="s">
        <v>1796</v>
      </c>
      <c r="Q33" s="152" t="s">
        <v>116</v>
      </c>
      <c r="R33" s="152" t="s">
        <v>117</v>
      </c>
      <c r="S33" s="152" t="s">
        <v>52</v>
      </c>
      <c r="T33" s="152" t="s">
        <v>1948</v>
      </c>
      <c r="U33" s="152" t="s">
        <v>1949</v>
      </c>
      <c r="V33" s="164">
        <v>3.5000000000000001E-3</v>
      </c>
      <c r="W33" s="164">
        <v>2.4830000000000001E-2</v>
      </c>
      <c r="X33" s="152" t="s">
        <v>135</v>
      </c>
      <c r="Y33" s="152" t="s">
        <v>51</v>
      </c>
      <c r="Z33" s="162">
        <v>4700000</v>
      </c>
      <c r="AA33" s="163">
        <v>1</v>
      </c>
      <c r="AB33" s="166">
        <v>106.09</v>
      </c>
      <c r="AD33" s="162">
        <v>4986.2299999999996</v>
      </c>
      <c r="AG33" s="152" t="s">
        <v>124</v>
      </c>
      <c r="AH33" s="164">
        <v>1.4239999999999999E-3</v>
      </c>
      <c r="AI33" s="164">
        <v>1.36774503706437E-2</v>
      </c>
      <c r="AJ33" s="164">
        <v>1.4736705529675401E-3</v>
      </c>
    </row>
    <row r="34" spans="1:36">
      <c r="A34" s="152">
        <v>382</v>
      </c>
      <c r="B34" s="152">
        <v>382</v>
      </c>
      <c r="C34" s="152" t="s">
        <v>1944</v>
      </c>
      <c r="D34" s="152" t="s">
        <v>1945</v>
      </c>
      <c r="E34" s="152" t="s">
        <v>41</v>
      </c>
      <c r="F34" s="152" t="s">
        <v>1950</v>
      </c>
      <c r="G34" s="152" t="s">
        <v>1951</v>
      </c>
      <c r="H34" s="152" t="s">
        <v>44</v>
      </c>
      <c r="I34" s="152" t="s">
        <v>1207</v>
      </c>
      <c r="J34" s="152" t="s">
        <v>45</v>
      </c>
      <c r="K34" s="152" t="s">
        <v>45</v>
      </c>
      <c r="L34" s="152" t="s">
        <v>46</v>
      </c>
      <c r="M34" s="152" t="s">
        <v>47</v>
      </c>
      <c r="N34" s="152" t="s">
        <v>206</v>
      </c>
      <c r="O34" s="152" t="s">
        <v>51</v>
      </c>
      <c r="P34" s="152" t="s">
        <v>1796</v>
      </c>
      <c r="Q34" s="152" t="s">
        <v>116</v>
      </c>
      <c r="R34" s="152" t="s">
        <v>117</v>
      </c>
      <c r="S34" s="152" t="s">
        <v>52</v>
      </c>
      <c r="T34" s="152" t="s">
        <v>1952</v>
      </c>
      <c r="U34" s="152" t="s">
        <v>1953</v>
      </c>
      <c r="V34" s="164">
        <v>2.4E-2</v>
      </c>
      <c r="W34" s="164">
        <v>2.997E-2</v>
      </c>
      <c r="X34" s="152" t="s">
        <v>135</v>
      </c>
      <c r="Y34" s="152" t="s">
        <v>51</v>
      </c>
      <c r="Z34" s="162">
        <v>0.93</v>
      </c>
      <c r="AA34" s="163">
        <v>1</v>
      </c>
      <c r="AB34" s="166">
        <v>120.58</v>
      </c>
      <c r="AD34" s="162">
        <v>1E-3</v>
      </c>
      <c r="AG34" s="152" t="s">
        <v>124</v>
      </c>
      <c r="AH34" s="164">
        <v>0</v>
      </c>
      <c r="AI34" s="164">
        <v>3.0760335525913601E-9</v>
      </c>
      <c r="AJ34" s="164">
        <v>3.3142580989534801E-10</v>
      </c>
    </row>
    <row r="35" spans="1:36">
      <c r="A35" s="152">
        <v>382</v>
      </c>
      <c r="B35" s="152">
        <v>382</v>
      </c>
      <c r="C35" s="152" t="s">
        <v>1944</v>
      </c>
      <c r="D35" s="152" t="s">
        <v>1945</v>
      </c>
      <c r="E35" s="152" t="s">
        <v>41</v>
      </c>
      <c r="F35" s="152" t="s">
        <v>1954</v>
      </c>
      <c r="G35" s="152" t="s">
        <v>1955</v>
      </c>
      <c r="H35" s="152" t="s">
        <v>44</v>
      </c>
      <c r="I35" s="152" t="s">
        <v>1207</v>
      </c>
      <c r="J35" s="152" t="s">
        <v>45</v>
      </c>
      <c r="K35" s="152" t="s">
        <v>45</v>
      </c>
      <c r="L35" s="152" t="s">
        <v>46</v>
      </c>
      <c r="M35" s="152" t="s">
        <v>47</v>
      </c>
      <c r="N35" s="152" t="s">
        <v>206</v>
      </c>
      <c r="O35" s="152" t="s">
        <v>51</v>
      </c>
      <c r="P35" s="152" t="s">
        <v>1796</v>
      </c>
      <c r="Q35" s="152" t="s">
        <v>116</v>
      </c>
      <c r="R35" s="152" t="s">
        <v>117</v>
      </c>
      <c r="S35" s="152" t="s">
        <v>52</v>
      </c>
      <c r="T35" s="152" t="s">
        <v>1956</v>
      </c>
      <c r="U35" s="152" t="s">
        <v>1957</v>
      </c>
      <c r="V35" s="164">
        <v>3.6999999999999998E-2</v>
      </c>
      <c r="W35" s="164">
        <v>2.3529999999999999E-2</v>
      </c>
      <c r="X35" s="152" t="s">
        <v>135</v>
      </c>
      <c r="Y35" s="152" t="s">
        <v>51</v>
      </c>
      <c r="Z35" s="162">
        <v>1300000.31</v>
      </c>
      <c r="AA35" s="163">
        <v>1</v>
      </c>
      <c r="AB35" s="166">
        <v>121.81</v>
      </c>
      <c r="AD35" s="162">
        <v>1583.53</v>
      </c>
      <c r="AG35" s="152" t="s">
        <v>124</v>
      </c>
      <c r="AH35" s="164">
        <v>8.6449999999999999E-3</v>
      </c>
      <c r="AI35" s="164">
        <v>4.3436941637632204E-3</v>
      </c>
      <c r="AJ35" s="164">
        <v>4.68009315096756E-4</v>
      </c>
    </row>
    <row r="36" spans="1:36">
      <c r="A36" s="152">
        <v>382</v>
      </c>
      <c r="B36" s="152">
        <v>382</v>
      </c>
      <c r="C36" s="152" t="s">
        <v>1958</v>
      </c>
      <c r="D36" s="152" t="s">
        <v>1959</v>
      </c>
      <c r="E36" s="152" t="s">
        <v>41</v>
      </c>
      <c r="F36" s="152" t="s">
        <v>1960</v>
      </c>
      <c r="G36" s="152" t="s">
        <v>1961</v>
      </c>
      <c r="H36" s="152" t="s">
        <v>44</v>
      </c>
      <c r="I36" s="152" t="s">
        <v>1386</v>
      </c>
      <c r="J36" s="152" t="s">
        <v>45</v>
      </c>
      <c r="K36" s="152" t="s">
        <v>45</v>
      </c>
      <c r="L36" s="152" t="s">
        <v>46</v>
      </c>
      <c r="M36" s="152" t="s">
        <v>47</v>
      </c>
      <c r="N36" s="152" t="s">
        <v>909</v>
      </c>
      <c r="O36" s="152" t="s">
        <v>51</v>
      </c>
      <c r="P36" s="152" t="s">
        <v>142</v>
      </c>
      <c r="Q36" s="152" t="s">
        <v>132</v>
      </c>
      <c r="R36" s="152" t="s">
        <v>117</v>
      </c>
      <c r="S36" s="152" t="s">
        <v>52</v>
      </c>
      <c r="T36" s="152" t="s">
        <v>1962</v>
      </c>
      <c r="U36" s="152" t="s">
        <v>1963</v>
      </c>
      <c r="V36" s="164">
        <v>6.0699999999999997E-2</v>
      </c>
      <c r="W36" s="164">
        <v>4.0960000000000003E-2</v>
      </c>
      <c r="X36" s="152" t="s">
        <v>135</v>
      </c>
      <c r="Y36" s="152" t="s">
        <v>51</v>
      </c>
      <c r="Z36" s="162">
        <v>1408500</v>
      </c>
      <c r="AA36" s="163">
        <v>1</v>
      </c>
      <c r="AB36" s="166">
        <v>112.9</v>
      </c>
      <c r="AD36" s="162">
        <v>1590.1969999999999</v>
      </c>
      <c r="AG36" s="152" t="s">
        <v>124</v>
      </c>
      <c r="AH36" s="164">
        <v>2.2399999999999998E-3</v>
      </c>
      <c r="AI36" s="164">
        <v>4.3619796335751197E-3</v>
      </c>
      <c r="AJ36" s="164">
        <v>4.6997947456937298E-4</v>
      </c>
    </row>
    <row r="37" spans="1:36">
      <c r="A37" s="152">
        <v>382</v>
      </c>
      <c r="B37" s="152">
        <v>382</v>
      </c>
      <c r="C37" s="152" t="s">
        <v>1958</v>
      </c>
      <c r="D37" s="152" t="s">
        <v>1959</v>
      </c>
      <c r="E37" s="152" t="s">
        <v>41</v>
      </c>
      <c r="F37" s="152" t="s">
        <v>1964</v>
      </c>
      <c r="G37" s="152" t="s">
        <v>1965</v>
      </c>
      <c r="H37" s="152" t="s">
        <v>44</v>
      </c>
      <c r="I37" s="152" t="s">
        <v>1386</v>
      </c>
      <c r="J37" s="152" t="s">
        <v>45</v>
      </c>
      <c r="K37" s="152" t="s">
        <v>45</v>
      </c>
      <c r="L37" s="152" t="s">
        <v>46</v>
      </c>
      <c r="M37" s="152" t="s">
        <v>47</v>
      </c>
      <c r="N37" s="152" t="s">
        <v>909</v>
      </c>
      <c r="O37" s="152" t="s">
        <v>51</v>
      </c>
      <c r="P37" s="152" t="s">
        <v>131</v>
      </c>
      <c r="Q37" s="152" t="s">
        <v>132</v>
      </c>
      <c r="R37" s="152" t="s">
        <v>117</v>
      </c>
      <c r="S37" s="152" t="s">
        <v>52</v>
      </c>
      <c r="T37" s="152" t="s">
        <v>1966</v>
      </c>
      <c r="U37" s="152" t="s">
        <v>1967</v>
      </c>
      <c r="V37" s="164">
        <v>4.9200000000000001E-2</v>
      </c>
      <c r="W37" s="164">
        <v>4.7719999999999999E-2</v>
      </c>
      <c r="X37" s="152" t="s">
        <v>135</v>
      </c>
      <c r="Y37" s="152" t="s">
        <v>51</v>
      </c>
      <c r="Z37" s="162">
        <v>4900000</v>
      </c>
      <c r="AA37" s="163">
        <v>1</v>
      </c>
      <c r="AB37" s="166">
        <v>102.68</v>
      </c>
      <c r="AD37" s="162">
        <v>5031.32</v>
      </c>
      <c r="AG37" s="152" t="s">
        <v>124</v>
      </c>
      <c r="AH37" s="164">
        <v>9.2280000000000001E-3</v>
      </c>
      <c r="AI37" s="164">
        <v>1.38011342434719E-2</v>
      </c>
      <c r="AJ37" s="164">
        <v>1.48699681453857E-3</v>
      </c>
    </row>
    <row r="38" spans="1:36">
      <c r="A38" s="152">
        <v>382</v>
      </c>
      <c r="B38" s="152">
        <v>382</v>
      </c>
      <c r="C38" s="152" t="s">
        <v>1958</v>
      </c>
      <c r="D38" s="152" t="s">
        <v>1959</v>
      </c>
      <c r="E38" s="152" t="s">
        <v>41</v>
      </c>
      <c r="F38" s="152" t="s">
        <v>1968</v>
      </c>
      <c r="G38" s="152" t="s">
        <v>1969</v>
      </c>
      <c r="H38" s="152" t="s">
        <v>44</v>
      </c>
      <c r="I38" s="152" t="s">
        <v>1386</v>
      </c>
      <c r="J38" s="152" t="s">
        <v>45</v>
      </c>
      <c r="K38" s="152" t="s">
        <v>45</v>
      </c>
      <c r="L38" s="152" t="s">
        <v>46</v>
      </c>
      <c r="M38" s="152" t="s">
        <v>47</v>
      </c>
      <c r="N38" s="152" t="s">
        <v>909</v>
      </c>
      <c r="O38" s="152" t="s">
        <v>51</v>
      </c>
      <c r="P38" s="152" t="s">
        <v>158</v>
      </c>
      <c r="Q38" s="152" t="s">
        <v>116</v>
      </c>
      <c r="R38" s="152" t="s">
        <v>117</v>
      </c>
      <c r="S38" s="152" t="s">
        <v>52</v>
      </c>
      <c r="T38" s="152" t="s">
        <v>1970</v>
      </c>
      <c r="U38" s="152" t="s">
        <v>1971</v>
      </c>
      <c r="V38" s="164">
        <v>6.0699999999999997E-2</v>
      </c>
      <c r="W38" s="164">
        <v>4.0140000000000002E-2</v>
      </c>
      <c r="X38" s="152" t="s">
        <v>135</v>
      </c>
      <c r="Y38" s="152" t="s">
        <v>51</v>
      </c>
      <c r="Z38" s="162">
        <v>1408500</v>
      </c>
      <c r="AA38" s="163">
        <v>1</v>
      </c>
      <c r="AB38" s="166">
        <v>111.89</v>
      </c>
      <c r="AD38" s="162">
        <v>1575.971</v>
      </c>
      <c r="AG38" s="152" t="s">
        <v>124</v>
      </c>
      <c r="AH38" s="164">
        <v>2.2399999999999998E-3</v>
      </c>
      <c r="AI38" s="164">
        <v>4.3229574951348104E-3</v>
      </c>
      <c r="AJ38" s="164">
        <v>4.6577505234337598E-4</v>
      </c>
    </row>
    <row r="39" spans="1:36">
      <c r="A39" s="152">
        <v>382</v>
      </c>
      <c r="B39" s="152">
        <v>382</v>
      </c>
      <c r="C39" s="152" t="s">
        <v>1958</v>
      </c>
      <c r="D39" s="152" t="s">
        <v>1959</v>
      </c>
      <c r="E39" s="152" t="s">
        <v>41</v>
      </c>
      <c r="F39" s="152" t="s">
        <v>1972</v>
      </c>
      <c r="G39" s="152" t="s">
        <v>1973</v>
      </c>
      <c r="H39" s="152" t="s">
        <v>44</v>
      </c>
      <c r="I39" s="152" t="s">
        <v>1386</v>
      </c>
      <c r="J39" s="152" t="s">
        <v>45</v>
      </c>
      <c r="K39" s="152" t="s">
        <v>45</v>
      </c>
      <c r="L39" s="152" t="s">
        <v>46</v>
      </c>
      <c r="M39" s="152" t="s">
        <v>47</v>
      </c>
      <c r="N39" s="152" t="s">
        <v>909</v>
      </c>
      <c r="O39" s="152" t="s">
        <v>51</v>
      </c>
      <c r="P39" s="152" t="s">
        <v>142</v>
      </c>
      <c r="Q39" s="152" t="s">
        <v>132</v>
      </c>
      <c r="R39" s="152" t="s">
        <v>117</v>
      </c>
      <c r="S39" s="152" t="s">
        <v>52</v>
      </c>
      <c r="T39" s="152" t="s">
        <v>1974</v>
      </c>
      <c r="U39" s="152" t="s">
        <v>1975</v>
      </c>
      <c r="V39" s="164">
        <v>4.7800000000000002E-2</v>
      </c>
      <c r="W39" s="164">
        <v>4.2099999999999999E-2</v>
      </c>
      <c r="X39" s="152" t="s">
        <v>135</v>
      </c>
      <c r="Y39" s="152" t="s">
        <v>51</v>
      </c>
      <c r="Z39" s="162">
        <v>3150000</v>
      </c>
      <c r="AA39" s="163">
        <v>1</v>
      </c>
      <c r="AB39" s="166">
        <v>104.14</v>
      </c>
      <c r="AD39" s="162">
        <v>3280.41</v>
      </c>
      <c r="AG39" s="152" t="s">
        <v>124</v>
      </c>
      <c r="AH39" s="164">
        <v>1.1789000000000001E-2</v>
      </c>
      <c r="AI39" s="164">
        <v>8.9983103407510704E-3</v>
      </c>
      <c r="AJ39" s="164">
        <v>9.6951877844789495E-4</v>
      </c>
    </row>
    <row r="40" spans="1:36">
      <c r="A40" s="152">
        <v>382</v>
      </c>
      <c r="B40" s="152">
        <v>382</v>
      </c>
      <c r="C40" s="152" t="s">
        <v>1958</v>
      </c>
      <c r="D40" s="152" t="s">
        <v>1959</v>
      </c>
      <c r="E40" s="152" t="s">
        <v>41</v>
      </c>
      <c r="F40" s="152" t="s">
        <v>1976</v>
      </c>
      <c r="G40" s="152" t="s">
        <v>1977</v>
      </c>
      <c r="H40" s="152" t="s">
        <v>44</v>
      </c>
      <c r="I40" s="152" t="s">
        <v>1386</v>
      </c>
      <c r="J40" s="152" t="s">
        <v>45</v>
      </c>
      <c r="K40" s="152" t="s">
        <v>45</v>
      </c>
      <c r="L40" s="152" t="s">
        <v>46</v>
      </c>
      <c r="M40" s="152" t="s">
        <v>47</v>
      </c>
      <c r="N40" s="152" t="s">
        <v>909</v>
      </c>
      <c r="O40" s="152" t="s">
        <v>51</v>
      </c>
      <c r="P40" s="152" t="s">
        <v>142</v>
      </c>
      <c r="Q40" s="152" t="s">
        <v>132</v>
      </c>
      <c r="R40" s="152" t="s">
        <v>117</v>
      </c>
      <c r="S40" s="152" t="s">
        <v>52</v>
      </c>
      <c r="T40" s="152" t="s">
        <v>1978</v>
      </c>
      <c r="U40" s="152" t="s">
        <v>1979</v>
      </c>
      <c r="V40" s="164">
        <v>4.7800000000000002E-2</v>
      </c>
      <c r="W40" s="164">
        <v>4.3180000000000003E-2</v>
      </c>
      <c r="X40" s="152" t="s">
        <v>135</v>
      </c>
      <c r="Y40" s="152" t="s">
        <v>51</v>
      </c>
      <c r="Z40" s="162">
        <v>3150000</v>
      </c>
      <c r="AA40" s="163">
        <v>1</v>
      </c>
      <c r="AB40" s="166">
        <v>103.75</v>
      </c>
      <c r="AD40" s="162">
        <v>3268.125</v>
      </c>
      <c r="AG40" s="152" t="s">
        <v>124</v>
      </c>
      <c r="AH40" s="164">
        <v>1.1789000000000001E-2</v>
      </c>
      <c r="AI40" s="164">
        <v>8.9646120400703293E-3</v>
      </c>
      <c r="AJ40" s="164">
        <v>9.6588797065459101E-4</v>
      </c>
    </row>
    <row r="41" spans="1:36">
      <c r="A41" s="152">
        <v>382</v>
      </c>
      <c r="B41" s="152">
        <v>382</v>
      </c>
      <c r="C41" s="152" t="s">
        <v>1980</v>
      </c>
      <c r="D41" s="152" t="s">
        <v>1981</v>
      </c>
      <c r="E41" s="152" t="s">
        <v>41</v>
      </c>
      <c r="F41" s="152" t="s">
        <v>1982</v>
      </c>
      <c r="G41" s="152" t="s">
        <v>1983</v>
      </c>
      <c r="H41" s="152" t="s">
        <v>44</v>
      </c>
      <c r="I41" s="152" t="s">
        <v>1207</v>
      </c>
      <c r="J41" s="152" t="s">
        <v>45</v>
      </c>
      <c r="K41" s="152" t="s">
        <v>45</v>
      </c>
      <c r="L41" s="152" t="s">
        <v>46</v>
      </c>
      <c r="M41" s="152" t="s">
        <v>47</v>
      </c>
      <c r="N41" s="152" t="s">
        <v>206</v>
      </c>
      <c r="O41" s="152" t="s">
        <v>51</v>
      </c>
      <c r="P41" s="152" t="s">
        <v>1796</v>
      </c>
      <c r="Q41" s="152" t="s">
        <v>116</v>
      </c>
      <c r="R41" s="152" t="s">
        <v>117</v>
      </c>
      <c r="S41" s="152" t="s">
        <v>52</v>
      </c>
      <c r="T41" s="152" t="s">
        <v>1984</v>
      </c>
      <c r="U41" s="152" t="s">
        <v>1985</v>
      </c>
      <c r="V41" s="164">
        <v>2.0500000000000001E-2</v>
      </c>
      <c r="W41" s="164">
        <v>3.3419999999999998E-2</v>
      </c>
      <c r="X41" s="152" t="s">
        <v>135</v>
      </c>
      <c r="Y41" s="152" t="s">
        <v>51</v>
      </c>
      <c r="Z41" s="162">
        <v>1329714.42</v>
      </c>
      <c r="AA41" s="163">
        <v>1</v>
      </c>
      <c r="AB41" s="166">
        <v>120.72</v>
      </c>
      <c r="AD41" s="162">
        <v>1605.231</v>
      </c>
      <c r="AG41" s="152" t="s">
        <v>124</v>
      </c>
      <c r="AH41" s="164">
        <v>2.6410000000000001E-3</v>
      </c>
      <c r="AI41" s="164">
        <v>4.4032206146766596E-3</v>
      </c>
      <c r="AJ41" s="164">
        <v>4.7442296496983999E-4</v>
      </c>
    </row>
    <row r="42" spans="1:36">
      <c r="A42" s="152">
        <v>382</v>
      </c>
      <c r="B42" s="152">
        <v>382</v>
      </c>
      <c r="C42" s="152" t="s">
        <v>1986</v>
      </c>
      <c r="D42" s="152" t="s">
        <v>1987</v>
      </c>
      <c r="E42" s="152" t="s">
        <v>41</v>
      </c>
      <c r="F42" s="152" t="s">
        <v>1988</v>
      </c>
      <c r="G42" s="152" t="s">
        <v>1989</v>
      </c>
      <c r="H42" s="152" t="s">
        <v>44</v>
      </c>
      <c r="I42" s="152" t="s">
        <v>1207</v>
      </c>
      <c r="J42" s="152" t="s">
        <v>45</v>
      </c>
      <c r="K42" s="152" t="s">
        <v>45</v>
      </c>
      <c r="L42" s="152" t="s">
        <v>46</v>
      </c>
      <c r="M42" s="152" t="s">
        <v>47</v>
      </c>
      <c r="N42" s="152" t="s">
        <v>911</v>
      </c>
      <c r="O42" s="152" t="s">
        <v>51</v>
      </c>
      <c r="P42" s="152" t="s">
        <v>167</v>
      </c>
      <c r="Q42" s="152" t="s">
        <v>116</v>
      </c>
      <c r="R42" s="152" t="s">
        <v>117</v>
      </c>
      <c r="S42" s="152" t="s">
        <v>52</v>
      </c>
      <c r="T42" s="152" t="s">
        <v>1990</v>
      </c>
      <c r="U42" s="152" t="s">
        <v>1991</v>
      </c>
      <c r="V42" s="164">
        <v>1E-3</v>
      </c>
      <c r="W42" s="164">
        <v>2.1420000000000002E-2</v>
      </c>
      <c r="X42" s="152" t="s">
        <v>135</v>
      </c>
      <c r="Y42" s="152" t="s">
        <v>51</v>
      </c>
      <c r="Z42" s="162">
        <v>4160000</v>
      </c>
      <c r="AA42" s="163">
        <v>1</v>
      </c>
      <c r="AB42" s="166">
        <v>111.29</v>
      </c>
      <c r="AD42" s="162">
        <v>4629.6639999999998</v>
      </c>
      <c r="AG42" s="152" t="s">
        <v>124</v>
      </c>
      <c r="AH42" s="164">
        <v>1.232E-3</v>
      </c>
      <c r="AI42" s="164">
        <v>1.2699373994532101E-2</v>
      </c>
      <c r="AJ42" s="164">
        <v>1.3682881669987001E-3</v>
      </c>
    </row>
    <row r="43" spans="1:36">
      <c r="A43" s="152">
        <v>382</v>
      </c>
      <c r="B43" s="152">
        <v>382</v>
      </c>
      <c r="C43" s="152" t="s">
        <v>1986</v>
      </c>
      <c r="D43" s="152" t="s">
        <v>1987</v>
      </c>
      <c r="E43" s="152" t="s">
        <v>41</v>
      </c>
      <c r="F43" s="152" t="s">
        <v>1992</v>
      </c>
      <c r="G43" s="152" t="s">
        <v>1993</v>
      </c>
      <c r="H43" s="152" t="s">
        <v>44</v>
      </c>
      <c r="I43" s="152" t="s">
        <v>1386</v>
      </c>
      <c r="J43" s="152" t="s">
        <v>45</v>
      </c>
      <c r="K43" s="152" t="s">
        <v>45</v>
      </c>
      <c r="L43" s="152" t="s">
        <v>46</v>
      </c>
      <c r="M43" s="152" t="s">
        <v>47</v>
      </c>
      <c r="N43" s="152" t="s">
        <v>911</v>
      </c>
      <c r="O43" s="152" t="s">
        <v>51</v>
      </c>
      <c r="P43" s="152" t="s">
        <v>167</v>
      </c>
      <c r="Q43" s="152" t="s">
        <v>116</v>
      </c>
      <c r="R43" s="152" t="s">
        <v>117</v>
      </c>
      <c r="S43" s="152" t="s">
        <v>52</v>
      </c>
      <c r="T43" s="152" t="s">
        <v>1994</v>
      </c>
      <c r="U43" s="152" t="s">
        <v>1995</v>
      </c>
      <c r="V43" s="164">
        <v>2.7400000000000001E-2</v>
      </c>
      <c r="W43" s="164">
        <v>3.6920000000000001E-2</v>
      </c>
      <c r="X43" s="152" t="s">
        <v>135</v>
      </c>
      <c r="Y43" s="152" t="s">
        <v>51</v>
      </c>
      <c r="Z43" s="162">
        <v>5250157.29</v>
      </c>
      <c r="AA43" s="163">
        <v>1</v>
      </c>
      <c r="AB43" s="166">
        <v>98.15</v>
      </c>
      <c r="AD43" s="162">
        <v>5153.0290000000005</v>
      </c>
      <c r="AG43" s="152" t="s">
        <v>124</v>
      </c>
      <c r="AH43" s="164">
        <v>1.9919999999999998E-3</v>
      </c>
      <c r="AI43" s="164">
        <v>1.41349884793251E-2</v>
      </c>
      <c r="AJ43" s="164">
        <v>1.5229677844947999E-3</v>
      </c>
    </row>
    <row r="44" spans="1:36">
      <c r="A44" s="152">
        <v>382</v>
      </c>
      <c r="B44" s="152">
        <v>382</v>
      </c>
      <c r="C44" s="152" t="s">
        <v>1986</v>
      </c>
      <c r="D44" s="152" t="s">
        <v>1987</v>
      </c>
      <c r="E44" s="152" t="s">
        <v>41</v>
      </c>
      <c r="F44" s="152" t="s">
        <v>1996</v>
      </c>
      <c r="G44" s="152" t="s">
        <v>1997</v>
      </c>
      <c r="H44" s="152" t="s">
        <v>44</v>
      </c>
      <c r="I44" s="152" t="s">
        <v>1207</v>
      </c>
      <c r="J44" s="152" t="s">
        <v>45</v>
      </c>
      <c r="K44" s="152" t="s">
        <v>45</v>
      </c>
      <c r="L44" s="152" t="s">
        <v>46</v>
      </c>
      <c r="M44" s="152" t="s">
        <v>47</v>
      </c>
      <c r="N44" s="152" t="s">
        <v>911</v>
      </c>
      <c r="O44" s="152" t="s">
        <v>51</v>
      </c>
      <c r="P44" s="152" t="s">
        <v>167</v>
      </c>
      <c r="Q44" s="152" t="s">
        <v>116</v>
      </c>
      <c r="R44" s="152" t="s">
        <v>117</v>
      </c>
      <c r="S44" s="152" t="s">
        <v>52</v>
      </c>
      <c r="T44" s="152" t="s">
        <v>1998</v>
      </c>
      <c r="U44" s="152" t="s">
        <v>1898</v>
      </c>
      <c r="V44" s="164">
        <v>2.06E-2</v>
      </c>
      <c r="W44" s="164">
        <v>2.2120000000000001E-2</v>
      </c>
      <c r="X44" s="152" t="s">
        <v>135</v>
      </c>
      <c r="Y44" s="152" t="s">
        <v>51</v>
      </c>
      <c r="Z44" s="162">
        <v>7910000.0999999996</v>
      </c>
      <c r="AA44" s="163">
        <v>1</v>
      </c>
      <c r="AB44" s="166">
        <v>107.73</v>
      </c>
      <c r="AD44" s="162">
        <v>8521.4429999999993</v>
      </c>
      <c r="AG44" s="152" t="s">
        <v>124</v>
      </c>
      <c r="AH44" s="164">
        <v>5.6499999999999996E-3</v>
      </c>
      <c r="AI44" s="164">
        <v>2.33746969538591E-2</v>
      </c>
      <c r="AJ44" s="164">
        <v>2.5184958930193598E-3</v>
      </c>
    </row>
    <row r="45" spans="1:36">
      <c r="A45" s="152">
        <v>382</v>
      </c>
      <c r="B45" s="152">
        <v>382</v>
      </c>
      <c r="C45" s="152" t="s">
        <v>1986</v>
      </c>
      <c r="D45" s="152" t="s">
        <v>1987</v>
      </c>
      <c r="E45" s="152" t="s">
        <v>41</v>
      </c>
      <c r="F45" s="152" t="s">
        <v>1999</v>
      </c>
      <c r="G45" s="152" t="s">
        <v>2000</v>
      </c>
      <c r="H45" s="152" t="s">
        <v>44</v>
      </c>
      <c r="I45" s="152" t="s">
        <v>1207</v>
      </c>
      <c r="J45" s="152" t="s">
        <v>45</v>
      </c>
      <c r="K45" s="152" t="s">
        <v>45</v>
      </c>
      <c r="L45" s="152" t="s">
        <v>46</v>
      </c>
      <c r="M45" s="152" t="s">
        <v>47</v>
      </c>
      <c r="N45" s="152" t="s">
        <v>911</v>
      </c>
      <c r="O45" s="152" t="s">
        <v>51</v>
      </c>
      <c r="P45" s="152" t="s">
        <v>167</v>
      </c>
      <c r="Q45" s="152" t="s">
        <v>116</v>
      </c>
      <c r="R45" s="152" t="s">
        <v>117</v>
      </c>
      <c r="S45" s="152" t="s">
        <v>52</v>
      </c>
      <c r="T45" s="152" t="s">
        <v>2001</v>
      </c>
      <c r="U45" s="152" t="s">
        <v>2002</v>
      </c>
      <c r="V45" s="164">
        <v>1.9900000000000001E-2</v>
      </c>
      <c r="W45" s="164">
        <v>2.189E-2</v>
      </c>
      <c r="X45" s="152" t="s">
        <v>135</v>
      </c>
      <c r="Y45" s="152" t="s">
        <v>51</v>
      </c>
      <c r="Z45" s="162">
        <v>6240000.0800000001</v>
      </c>
      <c r="AA45" s="163">
        <v>1</v>
      </c>
      <c r="AB45" s="166">
        <v>107.39</v>
      </c>
      <c r="AD45" s="162">
        <v>6701.1360000000004</v>
      </c>
      <c r="AG45" s="152" t="s">
        <v>124</v>
      </c>
      <c r="AH45" s="164">
        <v>2.8890000000000001E-3</v>
      </c>
      <c r="AI45" s="164">
        <v>1.8381513937782801E-2</v>
      </c>
      <c r="AJ45" s="164">
        <v>1.98050770245991E-3</v>
      </c>
    </row>
    <row r="46" spans="1:36">
      <c r="A46" s="152">
        <v>382</v>
      </c>
      <c r="B46" s="152">
        <v>382</v>
      </c>
      <c r="C46" s="152" t="s">
        <v>1986</v>
      </c>
      <c r="D46" s="152" t="s">
        <v>1987</v>
      </c>
      <c r="E46" s="152" t="s">
        <v>41</v>
      </c>
      <c r="F46" s="152" t="s">
        <v>2003</v>
      </c>
      <c r="G46" s="152" t="s">
        <v>2004</v>
      </c>
      <c r="H46" s="152" t="s">
        <v>44</v>
      </c>
      <c r="I46" s="152" t="s">
        <v>1207</v>
      </c>
      <c r="J46" s="152" t="s">
        <v>45</v>
      </c>
      <c r="K46" s="152" t="s">
        <v>45</v>
      </c>
      <c r="L46" s="152" t="s">
        <v>46</v>
      </c>
      <c r="M46" s="152" t="s">
        <v>47</v>
      </c>
      <c r="N46" s="152" t="s">
        <v>911</v>
      </c>
      <c r="O46" s="152" t="s">
        <v>51</v>
      </c>
      <c r="P46" s="152" t="s">
        <v>167</v>
      </c>
      <c r="Q46" s="152" t="s">
        <v>116</v>
      </c>
      <c r="R46" s="152" t="s">
        <v>117</v>
      </c>
      <c r="S46" s="152" t="s">
        <v>52</v>
      </c>
      <c r="T46" s="152" t="s">
        <v>2005</v>
      </c>
      <c r="U46" s="152" t="s">
        <v>2006</v>
      </c>
      <c r="V46" s="164">
        <v>2.6800000000000001E-2</v>
      </c>
      <c r="W46" s="164">
        <v>2.1940000000000001E-2</v>
      </c>
      <c r="X46" s="152" t="s">
        <v>135</v>
      </c>
      <c r="Y46" s="152" t="s">
        <v>51</v>
      </c>
      <c r="Z46" s="162">
        <v>2500000</v>
      </c>
      <c r="AA46" s="163">
        <v>1</v>
      </c>
      <c r="AB46" s="166">
        <v>107.27</v>
      </c>
      <c r="AD46" s="162">
        <v>2681.75</v>
      </c>
      <c r="AG46" s="152" t="s">
        <v>124</v>
      </c>
      <c r="AH46" s="164">
        <v>9.7400000000000004E-4</v>
      </c>
      <c r="AI46" s="164">
        <v>7.3561593691975E-3</v>
      </c>
      <c r="AJ46" s="164">
        <v>7.9258598288099399E-4</v>
      </c>
    </row>
    <row r="47" spans="1:36">
      <c r="A47" s="152">
        <v>382</v>
      </c>
      <c r="B47" s="152">
        <v>382</v>
      </c>
      <c r="C47" s="152" t="s">
        <v>1986</v>
      </c>
      <c r="D47" s="152" t="s">
        <v>1987</v>
      </c>
      <c r="E47" s="152" t="s">
        <v>41</v>
      </c>
      <c r="F47" s="152" t="s">
        <v>2007</v>
      </c>
      <c r="G47" s="152" t="s">
        <v>2008</v>
      </c>
      <c r="H47" s="152" t="s">
        <v>44</v>
      </c>
      <c r="I47" s="152" t="s">
        <v>1207</v>
      </c>
      <c r="J47" s="152" t="s">
        <v>45</v>
      </c>
      <c r="K47" s="152" t="s">
        <v>45</v>
      </c>
      <c r="L47" s="152" t="s">
        <v>46</v>
      </c>
      <c r="M47" s="152" t="s">
        <v>47</v>
      </c>
      <c r="N47" s="152" t="s">
        <v>911</v>
      </c>
      <c r="O47" s="152" t="s">
        <v>51</v>
      </c>
      <c r="P47" s="152" t="s">
        <v>167</v>
      </c>
      <c r="Q47" s="152" t="s">
        <v>116</v>
      </c>
      <c r="R47" s="152" t="s">
        <v>117</v>
      </c>
      <c r="S47" s="152" t="s">
        <v>52</v>
      </c>
      <c r="T47" s="152" t="s">
        <v>2009</v>
      </c>
      <c r="U47" s="152" t="s">
        <v>2010</v>
      </c>
      <c r="V47" s="164">
        <v>2E-3</v>
      </c>
      <c r="W47" s="164">
        <v>2.2239999999999999E-2</v>
      </c>
      <c r="X47" s="152" t="s">
        <v>135</v>
      </c>
      <c r="Y47" s="152" t="s">
        <v>51</v>
      </c>
      <c r="Z47" s="162">
        <v>3700000</v>
      </c>
      <c r="AA47" s="163">
        <v>1</v>
      </c>
      <c r="AB47" s="166">
        <v>110.28</v>
      </c>
      <c r="AC47" s="162">
        <v>8.8379999999999992</v>
      </c>
      <c r="AD47" s="162">
        <v>4089.1979999999999</v>
      </c>
      <c r="AG47" s="152" t="s">
        <v>124</v>
      </c>
      <c r="AH47" s="164">
        <v>1.07E-3</v>
      </c>
      <c r="AI47" s="164">
        <v>1.1216852079031499E-2</v>
      </c>
      <c r="AJ47" s="164">
        <v>1.2085545301147799E-3</v>
      </c>
    </row>
    <row r="48" spans="1:36">
      <c r="A48" s="152">
        <v>382</v>
      </c>
      <c r="B48" s="152">
        <v>382</v>
      </c>
      <c r="C48" s="152" t="s">
        <v>1986</v>
      </c>
      <c r="D48" s="152" t="s">
        <v>1987</v>
      </c>
      <c r="E48" s="152" t="s">
        <v>41</v>
      </c>
      <c r="F48" s="152" t="s">
        <v>2011</v>
      </c>
      <c r="G48" s="152" t="s">
        <v>2012</v>
      </c>
      <c r="H48" s="152" t="s">
        <v>44</v>
      </c>
      <c r="I48" s="152" t="s">
        <v>1207</v>
      </c>
      <c r="J48" s="152" t="s">
        <v>45</v>
      </c>
      <c r="K48" s="152" t="s">
        <v>45</v>
      </c>
      <c r="L48" s="152" t="s">
        <v>46</v>
      </c>
      <c r="M48" s="152" t="s">
        <v>47</v>
      </c>
      <c r="N48" s="152" t="s">
        <v>911</v>
      </c>
      <c r="O48" s="152" t="s">
        <v>51</v>
      </c>
      <c r="P48" s="152" t="s">
        <v>1803</v>
      </c>
      <c r="Q48" s="152" t="s">
        <v>116</v>
      </c>
      <c r="R48" s="152" t="s">
        <v>117</v>
      </c>
      <c r="S48" s="152" t="s">
        <v>52</v>
      </c>
      <c r="T48" s="152" t="s">
        <v>2013</v>
      </c>
      <c r="U48" s="152" t="s">
        <v>2014</v>
      </c>
      <c r="V48" s="164">
        <v>2.6100000000000002E-2</v>
      </c>
      <c r="W48" s="164">
        <v>2.4299999999999999E-2</v>
      </c>
      <c r="X48" s="152" t="s">
        <v>135</v>
      </c>
      <c r="Y48" s="152" t="s">
        <v>51</v>
      </c>
      <c r="Z48" s="162">
        <v>8300000</v>
      </c>
      <c r="AA48" s="163">
        <v>1</v>
      </c>
      <c r="AB48" s="166">
        <v>100.79</v>
      </c>
      <c r="AD48" s="162">
        <v>8365.57</v>
      </c>
      <c r="AG48" s="152" t="s">
        <v>124</v>
      </c>
      <c r="AH48" s="164">
        <v>1.66E-2</v>
      </c>
      <c r="AI48" s="164">
        <v>2.2947130095712701E-2</v>
      </c>
      <c r="AJ48" s="164">
        <v>2.4724278999943201E-3</v>
      </c>
    </row>
    <row r="49" spans="1:36">
      <c r="A49" s="152">
        <v>382</v>
      </c>
      <c r="B49" s="152">
        <v>382</v>
      </c>
      <c r="C49" s="152" t="s">
        <v>1986</v>
      </c>
      <c r="D49" s="152" t="s">
        <v>1987</v>
      </c>
      <c r="E49" s="152" t="s">
        <v>41</v>
      </c>
      <c r="F49" s="152" t="s">
        <v>2015</v>
      </c>
      <c r="G49" s="152" t="s">
        <v>2016</v>
      </c>
      <c r="H49" s="152" t="s">
        <v>44</v>
      </c>
      <c r="I49" s="152" t="s">
        <v>1386</v>
      </c>
      <c r="J49" s="152" t="s">
        <v>45</v>
      </c>
      <c r="K49" s="152" t="s">
        <v>45</v>
      </c>
      <c r="L49" s="152" t="s">
        <v>46</v>
      </c>
      <c r="M49" s="152" t="s">
        <v>47</v>
      </c>
      <c r="N49" s="152" t="s">
        <v>911</v>
      </c>
      <c r="O49" s="152" t="s">
        <v>51</v>
      </c>
      <c r="P49" s="152" t="s">
        <v>167</v>
      </c>
      <c r="Q49" s="152" t="s">
        <v>116</v>
      </c>
      <c r="R49" s="152" t="s">
        <v>117</v>
      </c>
      <c r="S49" s="152" t="s">
        <v>52</v>
      </c>
      <c r="T49" s="152" t="s">
        <v>2017</v>
      </c>
      <c r="U49" s="152" t="s">
        <v>2018</v>
      </c>
      <c r="V49" s="164">
        <v>3.9600000000000003E-2</v>
      </c>
      <c r="W49" s="164">
        <v>3.8960000000000002E-2</v>
      </c>
      <c r="X49" s="152" t="s">
        <v>135</v>
      </c>
      <c r="Y49" s="152" t="s">
        <v>51</v>
      </c>
      <c r="Z49" s="162">
        <v>8300000</v>
      </c>
      <c r="AA49" s="163">
        <v>1</v>
      </c>
      <c r="AB49" s="166">
        <v>100.47</v>
      </c>
      <c r="AD49" s="162">
        <v>8339.01</v>
      </c>
      <c r="AG49" s="152" t="s">
        <v>124</v>
      </c>
      <c r="AH49" s="164">
        <v>2.7669999999999999E-3</v>
      </c>
      <c r="AI49" s="164">
        <v>2.28742748359585E-2</v>
      </c>
      <c r="AJ49" s="164">
        <v>2.4645781437883599E-3</v>
      </c>
    </row>
    <row r="50" spans="1:36">
      <c r="A50" s="152">
        <v>382</v>
      </c>
      <c r="B50" s="152">
        <v>382</v>
      </c>
      <c r="C50" s="152" t="s">
        <v>1986</v>
      </c>
      <c r="D50" s="152" t="s">
        <v>1987</v>
      </c>
      <c r="E50" s="152" t="s">
        <v>41</v>
      </c>
      <c r="F50" s="152" t="s">
        <v>2019</v>
      </c>
      <c r="G50" s="152" t="s">
        <v>2020</v>
      </c>
      <c r="H50" s="152" t="s">
        <v>44</v>
      </c>
      <c r="I50" s="152" t="s">
        <v>1207</v>
      </c>
      <c r="J50" s="152" t="s">
        <v>45</v>
      </c>
      <c r="K50" s="152" t="s">
        <v>45</v>
      </c>
      <c r="L50" s="152" t="s">
        <v>46</v>
      </c>
      <c r="M50" s="152" t="s">
        <v>47</v>
      </c>
      <c r="N50" s="152" t="s">
        <v>911</v>
      </c>
      <c r="O50" s="152" t="s">
        <v>51</v>
      </c>
      <c r="P50" s="152" t="s">
        <v>167</v>
      </c>
      <c r="Q50" s="152" t="s">
        <v>116</v>
      </c>
      <c r="R50" s="152" t="s">
        <v>117</v>
      </c>
      <c r="S50" s="152" t="s">
        <v>52</v>
      </c>
      <c r="T50" s="152" t="s">
        <v>2021</v>
      </c>
      <c r="U50" s="152" t="s">
        <v>1995</v>
      </c>
      <c r="V50" s="164">
        <v>1E-3</v>
      </c>
      <c r="W50" s="164">
        <v>2.1430000000000001E-2</v>
      </c>
      <c r="X50" s="152" t="s">
        <v>135</v>
      </c>
      <c r="Y50" s="152" t="s">
        <v>51</v>
      </c>
      <c r="Z50" s="162">
        <v>4143069.92</v>
      </c>
      <c r="AA50" s="163">
        <v>1</v>
      </c>
      <c r="AB50" s="166">
        <v>108.95</v>
      </c>
      <c r="AD50" s="162">
        <v>4513.875</v>
      </c>
      <c r="AG50" s="152" t="s">
        <v>124</v>
      </c>
      <c r="AH50" s="164">
        <v>2.2279999999999999E-3</v>
      </c>
      <c r="AI50" s="164">
        <v>1.23817587406642E-2</v>
      </c>
      <c r="AJ50" s="164">
        <v>1.3340668586324001E-3</v>
      </c>
    </row>
    <row r="51" spans="1:36">
      <c r="A51" s="152">
        <v>382</v>
      </c>
      <c r="B51" s="152">
        <v>382</v>
      </c>
      <c r="C51" s="152" t="s">
        <v>2022</v>
      </c>
      <c r="D51" s="152" t="s">
        <v>2023</v>
      </c>
      <c r="E51" s="152" t="s">
        <v>41</v>
      </c>
      <c r="F51" s="152" t="s">
        <v>2024</v>
      </c>
      <c r="G51" s="152" t="s">
        <v>2025</v>
      </c>
      <c r="H51" s="152" t="s">
        <v>44</v>
      </c>
      <c r="I51" s="152" t="s">
        <v>1207</v>
      </c>
      <c r="J51" s="152" t="s">
        <v>45</v>
      </c>
      <c r="K51" s="152" t="s">
        <v>45</v>
      </c>
      <c r="L51" s="152" t="s">
        <v>46</v>
      </c>
      <c r="M51" s="152" t="s">
        <v>47</v>
      </c>
      <c r="N51" s="152" t="s">
        <v>907</v>
      </c>
      <c r="O51" s="152" t="s">
        <v>51</v>
      </c>
      <c r="P51" s="152" t="s">
        <v>142</v>
      </c>
      <c r="Q51" s="152" t="s">
        <v>132</v>
      </c>
      <c r="R51" s="152" t="s">
        <v>117</v>
      </c>
      <c r="S51" s="152" t="s">
        <v>52</v>
      </c>
      <c r="T51" s="152" t="s">
        <v>2026</v>
      </c>
      <c r="U51" s="152" t="s">
        <v>1757</v>
      </c>
      <c r="V51" s="164">
        <v>3.5400000000000001E-2</v>
      </c>
      <c r="W51" s="164">
        <v>3.7019999999999997E-2</v>
      </c>
      <c r="X51" s="152" t="s">
        <v>135</v>
      </c>
      <c r="Y51" s="152" t="s">
        <v>51</v>
      </c>
      <c r="Z51" s="162">
        <v>2481000.02</v>
      </c>
      <c r="AA51" s="163">
        <v>1</v>
      </c>
      <c r="AB51" s="166">
        <v>111.7</v>
      </c>
      <c r="AD51" s="162">
        <v>2771.277</v>
      </c>
      <c r="AG51" s="152" t="s">
        <v>124</v>
      </c>
      <c r="AH51" s="164">
        <v>4.4419999999999998E-3</v>
      </c>
      <c r="AI51" s="164">
        <v>7.6017359681283302E-3</v>
      </c>
      <c r="AJ51" s="164">
        <v>8.1904551974899397E-4</v>
      </c>
    </row>
    <row r="52" spans="1:36">
      <c r="A52" s="152">
        <v>382</v>
      </c>
      <c r="B52" s="152">
        <v>382</v>
      </c>
      <c r="C52" s="152" t="s">
        <v>2027</v>
      </c>
      <c r="D52" s="152" t="s">
        <v>2028</v>
      </c>
      <c r="E52" s="152" t="s">
        <v>41</v>
      </c>
      <c r="F52" s="152" t="s">
        <v>2029</v>
      </c>
      <c r="G52" s="152" t="s">
        <v>2030</v>
      </c>
      <c r="H52" s="152" t="s">
        <v>44</v>
      </c>
      <c r="I52" s="152" t="s">
        <v>1207</v>
      </c>
      <c r="J52" s="152" t="s">
        <v>45</v>
      </c>
      <c r="K52" s="152" t="s">
        <v>45</v>
      </c>
      <c r="L52" s="152" t="s">
        <v>46</v>
      </c>
      <c r="M52" s="152" t="s">
        <v>47</v>
      </c>
      <c r="N52" s="152" t="s">
        <v>206</v>
      </c>
      <c r="O52" s="152" t="s">
        <v>51</v>
      </c>
      <c r="P52" s="152" t="s">
        <v>1796</v>
      </c>
      <c r="Q52" s="152" t="s">
        <v>116</v>
      </c>
      <c r="R52" s="152" t="s">
        <v>117</v>
      </c>
      <c r="S52" s="152" t="s">
        <v>52</v>
      </c>
      <c r="T52" s="152" t="s">
        <v>2031</v>
      </c>
      <c r="U52" s="152" t="s">
        <v>1820</v>
      </c>
      <c r="V52" s="164">
        <v>6.4999999999999997E-3</v>
      </c>
      <c r="W52" s="164">
        <v>2.2839999999999999E-2</v>
      </c>
      <c r="X52" s="152" t="s">
        <v>135</v>
      </c>
      <c r="Y52" s="152" t="s">
        <v>51</v>
      </c>
      <c r="Z52" s="162">
        <v>3424467.96</v>
      </c>
      <c r="AA52" s="163">
        <v>1</v>
      </c>
      <c r="AB52" s="166">
        <v>115.38</v>
      </c>
      <c r="AC52" s="162">
        <v>60.276000000000003</v>
      </c>
      <c r="AD52" s="162">
        <v>4011.4270000000001</v>
      </c>
      <c r="AG52" s="152" t="s">
        <v>124</v>
      </c>
      <c r="AH52" s="164">
        <v>6.5539999999999999E-3</v>
      </c>
      <c r="AI52" s="164">
        <v>1.1003522091969E-2</v>
      </c>
      <c r="AJ52" s="164">
        <v>1.1855693895016001E-3</v>
      </c>
    </row>
    <row r="53" spans="1:36">
      <c r="A53" s="152">
        <v>382</v>
      </c>
      <c r="B53" s="152">
        <v>382</v>
      </c>
      <c r="C53" s="152" t="s">
        <v>2027</v>
      </c>
      <c r="D53" s="152" t="s">
        <v>2028</v>
      </c>
      <c r="E53" s="152" t="s">
        <v>41</v>
      </c>
      <c r="F53" s="152" t="s">
        <v>2032</v>
      </c>
      <c r="G53" s="152" t="s">
        <v>2033</v>
      </c>
      <c r="H53" s="152" t="s">
        <v>44</v>
      </c>
      <c r="I53" s="152" t="s">
        <v>1207</v>
      </c>
      <c r="J53" s="152" t="s">
        <v>45</v>
      </c>
      <c r="K53" s="152" t="s">
        <v>45</v>
      </c>
      <c r="L53" s="152" t="s">
        <v>46</v>
      </c>
      <c r="M53" s="152" t="s">
        <v>47</v>
      </c>
      <c r="N53" s="152" t="s">
        <v>206</v>
      </c>
      <c r="O53" s="152" t="s">
        <v>51</v>
      </c>
      <c r="P53" s="152" t="s">
        <v>1796</v>
      </c>
      <c r="Q53" s="152" t="s">
        <v>116</v>
      </c>
      <c r="R53" s="152" t="s">
        <v>117</v>
      </c>
      <c r="S53" s="152" t="s">
        <v>52</v>
      </c>
      <c r="T53" s="152" t="s">
        <v>2034</v>
      </c>
      <c r="U53" s="152" t="s">
        <v>2035</v>
      </c>
      <c r="V53" s="164">
        <v>3.61E-2</v>
      </c>
      <c r="W53" s="164">
        <v>2.5329999999999998E-2</v>
      </c>
      <c r="X53" s="152" t="s">
        <v>135</v>
      </c>
      <c r="Y53" s="152" t="s">
        <v>51</v>
      </c>
      <c r="Z53" s="162">
        <v>7268594.4800000004</v>
      </c>
      <c r="AA53" s="163">
        <v>1</v>
      </c>
      <c r="AB53" s="166">
        <v>115.48</v>
      </c>
      <c r="AC53" s="162">
        <v>316.95299999999997</v>
      </c>
      <c r="AD53" s="162">
        <v>8710.7260000000006</v>
      </c>
      <c r="AG53" s="152" t="s">
        <v>124</v>
      </c>
      <c r="AH53" s="164">
        <v>2.3749999999999999E-3</v>
      </c>
      <c r="AI53" s="164">
        <v>2.38939075271941E-2</v>
      </c>
      <c r="AJ53" s="164">
        <v>2.5744379956758202E-3</v>
      </c>
    </row>
    <row r="54" spans="1:36">
      <c r="A54" s="152">
        <v>382</v>
      </c>
      <c r="B54" s="152">
        <v>382</v>
      </c>
      <c r="C54" s="152" t="s">
        <v>2027</v>
      </c>
      <c r="D54" s="152" t="s">
        <v>2028</v>
      </c>
      <c r="E54" s="152" t="s">
        <v>41</v>
      </c>
      <c r="F54" s="152" t="s">
        <v>2036</v>
      </c>
      <c r="G54" s="152" t="s">
        <v>2037</v>
      </c>
      <c r="H54" s="152" t="s">
        <v>44</v>
      </c>
      <c r="I54" s="152" t="s">
        <v>1207</v>
      </c>
      <c r="J54" s="152" t="s">
        <v>45</v>
      </c>
      <c r="K54" s="152" t="s">
        <v>45</v>
      </c>
      <c r="L54" s="152" t="s">
        <v>46</v>
      </c>
      <c r="M54" s="152" t="s">
        <v>47</v>
      </c>
      <c r="N54" s="152" t="s">
        <v>206</v>
      </c>
      <c r="O54" s="152" t="s">
        <v>51</v>
      </c>
      <c r="P54" s="152" t="s">
        <v>1796</v>
      </c>
      <c r="Q54" s="152" t="s">
        <v>116</v>
      </c>
      <c r="R54" s="152" t="s">
        <v>117</v>
      </c>
      <c r="S54" s="152" t="s">
        <v>52</v>
      </c>
      <c r="T54" s="152" t="s">
        <v>2038</v>
      </c>
      <c r="U54" s="152" t="s">
        <v>2039</v>
      </c>
      <c r="V54" s="164">
        <v>2.2499999999999999E-2</v>
      </c>
      <c r="W54" s="164">
        <v>2.3990000000000001E-2</v>
      </c>
      <c r="X54" s="152" t="s">
        <v>135</v>
      </c>
      <c r="Y54" s="152" t="s">
        <v>51</v>
      </c>
      <c r="Z54" s="162">
        <v>5007462.6900000004</v>
      </c>
      <c r="AA54" s="163">
        <v>1</v>
      </c>
      <c r="AB54" s="166">
        <v>120.4</v>
      </c>
      <c r="AC54" s="162">
        <v>624.51</v>
      </c>
      <c r="AD54" s="162">
        <v>6653.4949999999999</v>
      </c>
      <c r="AG54" s="152" t="s">
        <v>124</v>
      </c>
      <c r="AH54" s="164">
        <v>3.4069999999999999E-3</v>
      </c>
      <c r="AI54" s="164">
        <v>1.8250831277224398E-2</v>
      </c>
      <c r="AJ54" s="164">
        <v>1.9664273597476598E-3</v>
      </c>
    </row>
    <row r="55" spans="1:36">
      <c r="A55" s="152">
        <v>382</v>
      </c>
      <c r="B55" s="152">
        <v>382</v>
      </c>
      <c r="C55" s="152" t="s">
        <v>2027</v>
      </c>
      <c r="D55" s="152" t="s">
        <v>2028</v>
      </c>
      <c r="E55" s="152" t="s">
        <v>41</v>
      </c>
      <c r="F55" s="152" t="s">
        <v>2040</v>
      </c>
      <c r="G55" s="152" t="s">
        <v>2041</v>
      </c>
      <c r="H55" s="152" t="s">
        <v>44</v>
      </c>
      <c r="I55" s="152" t="s">
        <v>1207</v>
      </c>
      <c r="J55" s="152" t="s">
        <v>45</v>
      </c>
      <c r="K55" s="152" t="s">
        <v>45</v>
      </c>
      <c r="L55" s="152" t="s">
        <v>46</v>
      </c>
      <c r="M55" s="152" t="s">
        <v>47</v>
      </c>
      <c r="N55" s="152" t="s">
        <v>206</v>
      </c>
      <c r="O55" s="152" t="s">
        <v>51</v>
      </c>
      <c r="P55" s="152" t="s">
        <v>1796</v>
      </c>
      <c r="Q55" s="152" t="s">
        <v>116</v>
      </c>
      <c r="R55" s="152" t="s">
        <v>117</v>
      </c>
      <c r="S55" s="152" t="s">
        <v>52</v>
      </c>
      <c r="T55" s="152" t="s">
        <v>2042</v>
      </c>
      <c r="U55" s="152" t="s">
        <v>2010</v>
      </c>
      <c r="V55" s="164">
        <v>2.5000000000000001E-3</v>
      </c>
      <c r="W55" s="164">
        <v>2.3900000000000001E-2</v>
      </c>
      <c r="X55" s="152" t="s">
        <v>135</v>
      </c>
      <c r="Y55" s="152" t="s">
        <v>51</v>
      </c>
      <c r="Z55" s="162">
        <v>4099200.2</v>
      </c>
      <c r="AA55" s="163">
        <v>1</v>
      </c>
      <c r="AB55" s="166">
        <v>108.03</v>
      </c>
      <c r="AC55" s="162">
        <v>63.21</v>
      </c>
      <c r="AD55" s="162">
        <v>4491.576</v>
      </c>
      <c r="AG55" s="152" t="s">
        <v>124</v>
      </c>
      <c r="AH55" s="164">
        <v>3.14E-3</v>
      </c>
      <c r="AI55" s="164">
        <v>1.23205927678035E-2</v>
      </c>
      <c r="AJ55" s="164">
        <v>1.3274765592267599E-3</v>
      </c>
    </row>
    <row r="56" spans="1:36">
      <c r="A56" s="152">
        <v>382</v>
      </c>
      <c r="B56" s="152">
        <v>382</v>
      </c>
      <c r="C56" s="152" t="s">
        <v>2027</v>
      </c>
      <c r="D56" s="152" t="s">
        <v>2028</v>
      </c>
      <c r="E56" s="152" t="s">
        <v>41</v>
      </c>
      <c r="F56" s="152" t="s">
        <v>2043</v>
      </c>
      <c r="G56" s="152" t="s">
        <v>2044</v>
      </c>
      <c r="H56" s="152" t="s">
        <v>44</v>
      </c>
      <c r="I56" s="152" t="s">
        <v>1207</v>
      </c>
      <c r="J56" s="152" t="s">
        <v>45</v>
      </c>
      <c r="K56" s="152" t="s">
        <v>45</v>
      </c>
      <c r="L56" s="152" t="s">
        <v>46</v>
      </c>
      <c r="M56" s="152" t="s">
        <v>47</v>
      </c>
      <c r="N56" s="152" t="s">
        <v>206</v>
      </c>
      <c r="O56" s="152" t="s">
        <v>51</v>
      </c>
      <c r="P56" s="152" t="s">
        <v>1796</v>
      </c>
      <c r="Q56" s="152" t="s">
        <v>116</v>
      </c>
      <c r="R56" s="152" t="s">
        <v>117</v>
      </c>
      <c r="S56" s="152" t="s">
        <v>52</v>
      </c>
      <c r="T56" s="152" t="s">
        <v>2045</v>
      </c>
      <c r="U56" s="152" t="s">
        <v>2046</v>
      </c>
      <c r="V56" s="164">
        <v>2.9499999999999998E-2</v>
      </c>
      <c r="W56" s="164">
        <v>2.6270000000000002E-2</v>
      </c>
      <c r="X56" s="152" t="s">
        <v>135</v>
      </c>
      <c r="Y56" s="152" t="s">
        <v>51</v>
      </c>
      <c r="Z56" s="162">
        <v>4700000</v>
      </c>
      <c r="AA56" s="163">
        <v>1</v>
      </c>
      <c r="AB56" s="166">
        <v>104.73</v>
      </c>
      <c r="AD56" s="162">
        <v>4922.3100000000004</v>
      </c>
      <c r="AG56" s="152" t="s">
        <v>124</v>
      </c>
      <c r="AH56" s="164">
        <v>1.0584E-2</v>
      </c>
      <c r="AI56" s="164">
        <v>1.35021149714159E-2</v>
      </c>
      <c r="AJ56" s="164">
        <v>1.45477912161646E-3</v>
      </c>
    </row>
    <row r="57" spans="1:36">
      <c r="A57" s="152">
        <v>382</v>
      </c>
      <c r="B57" s="152">
        <v>382</v>
      </c>
      <c r="C57" s="152" t="s">
        <v>2047</v>
      </c>
      <c r="D57" s="152" t="s">
        <v>2048</v>
      </c>
      <c r="E57" s="152" t="s">
        <v>41</v>
      </c>
      <c r="F57" s="152" t="s">
        <v>2049</v>
      </c>
      <c r="G57" s="152" t="s">
        <v>2050</v>
      </c>
      <c r="H57" s="152" t="s">
        <v>44</v>
      </c>
      <c r="I57" s="152" t="s">
        <v>1386</v>
      </c>
      <c r="J57" s="152" t="s">
        <v>45</v>
      </c>
      <c r="K57" s="152" t="s">
        <v>45</v>
      </c>
      <c r="L57" s="152" t="s">
        <v>46</v>
      </c>
      <c r="M57" s="152" t="s">
        <v>47</v>
      </c>
      <c r="N57" s="152" t="s">
        <v>909</v>
      </c>
      <c r="O57" s="152" t="s">
        <v>51</v>
      </c>
      <c r="P57" s="152" t="s">
        <v>142</v>
      </c>
      <c r="Q57" s="152" t="s">
        <v>132</v>
      </c>
      <c r="R57" s="152" t="s">
        <v>117</v>
      </c>
      <c r="S57" s="152" t="s">
        <v>52</v>
      </c>
      <c r="T57" s="152" t="s">
        <v>2051</v>
      </c>
      <c r="U57" s="152" t="s">
        <v>2052</v>
      </c>
      <c r="V57" s="164">
        <v>5.1799999999999999E-2</v>
      </c>
      <c r="W57" s="164">
        <v>4.4269999999999997E-2</v>
      </c>
      <c r="X57" s="152" t="s">
        <v>135</v>
      </c>
      <c r="Y57" s="152" t="s">
        <v>51</v>
      </c>
      <c r="Z57" s="162">
        <v>4499000</v>
      </c>
      <c r="AA57" s="163">
        <v>1</v>
      </c>
      <c r="AB57" s="166">
        <v>106.55</v>
      </c>
      <c r="AD57" s="162">
        <v>4793.6850000000004</v>
      </c>
      <c r="AG57" s="152" t="s">
        <v>124</v>
      </c>
      <c r="AH57" s="164">
        <v>5.6239999999999997E-3</v>
      </c>
      <c r="AI57" s="164">
        <v>1.3149289511569601E-2</v>
      </c>
      <c r="AJ57" s="164">
        <v>1.4167641059210901E-3</v>
      </c>
    </row>
    <row r="58" spans="1:36">
      <c r="A58" s="152">
        <v>382</v>
      </c>
      <c r="B58" s="152">
        <v>382</v>
      </c>
      <c r="C58" s="152" t="s">
        <v>2053</v>
      </c>
      <c r="D58" s="152" t="s">
        <v>2054</v>
      </c>
      <c r="E58" s="152" t="s">
        <v>41</v>
      </c>
      <c r="F58" s="152" t="s">
        <v>2055</v>
      </c>
      <c r="G58" s="152" t="s">
        <v>2056</v>
      </c>
      <c r="H58" s="152" t="s">
        <v>44</v>
      </c>
      <c r="I58" s="152" t="s">
        <v>1207</v>
      </c>
      <c r="J58" s="152" t="s">
        <v>45</v>
      </c>
      <c r="K58" s="152" t="s">
        <v>45</v>
      </c>
      <c r="L58" s="152" t="s">
        <v>46</v>
      </c>
      <c r="M58" s="152" t="s">
        <v>47</v>
      </c>
      <c r="N58" s="152" t="s">
        <v>206</v>
      </c>
      <c r="O58" s="152" t="s">
        <v>51</v>
      </c>
      <c r="P58" s="152" t="s">
        <v>629</v>
      </c>
      <c r="Q58" s="152" t="s">
        <v>116</v>
      </c>
      <c r="R58" s="152" t="s">
        <v>117</v>
      </c>
      <c r="S58" s="152" t="s">
        <v>52</v>
      </c>
      <c r="T58" s="152" t="s">
        <v>2057</v>
      </c>
      <c r="U58" s="152" t="s">
        <v>2058</v>
      </c>
      <c r="V58" s="164">
        <v>1.34E-2</v>
      </c>
      <c r="W58" s="164">
        <v>2.307E-2</v>
      </c>
      <c r="X58" s="152" t="s">
        <v>135</v>
      </c>
      <c r="Y58" s="152" t="s">
        <v>51</v>
      </c>
      <c r="Z58" s="162">
        <v>2787142.15</v>
      </c>
      <c r="AA58" s="163">
        <v>1</v>
      </c>
      <c r="AB58" s="166">
        <v>118.34</v>
      </c>
      <c r="AC58" s="162">
        <v>446.5</v>
      </c>
      <c r="AD58" s="162">
        <v>3744.8040000000001</v>
      </c>
      <c r="AG58" s="152" t="s">
        <v>124</v>
      </c>
      <c r="AH58" s="164">
        <v>1.5770000000000001E-3</v>
      </c>
      <c r="AI58" s="164">
        <v>1.02721625591878E-2</v>
      </c>
      <c r="AJ58" s="164">
        <v>1.1067693955052701E-3</v>
      </c>
    </row>
    <row r="59" spans="1:36">
      <c r="A59" s="152">
        <v>382</v>
      </c>
      <c r="B59" s="152">
        <v>382</v>
      </c>
      <c r="C59" s="152" t="s">
        <v>2059</v>
      </c>
      <c r="D59" s="152" t="s">
        <v>2060</v>
      </c>
      <c r="E59" s="152" t="s">
        <v>41</v>
      </c>
      <c r="F59" s="152" t="s">
        <v>2061</v>
      </c>
      <c r="G59" s="152" t="s">
        <v>2062</v>
      </c>
      <c r="H59" s="152" t="s">
        <v>44</v>
      </c>
      <c r="I59" s="152" t="s">
        <v>1207</v>
      </c>
      <c r="J59" s="152" t="s">
        <v>45</v>
      </c>
      <c r="K59" s="152" t="s">
        <v>45</v>
      </c>
      <c r="L59" s="152" t="s">
        <v>46</v>
      </c>
      <c r="M59" s="152" t="s">
        <v>47</v>
      </c>
      <c r="N59" s="152" t="s">
        <v>911</v>
      </c>
      <c r="O59" s="152" t="s">
        <v>51</v>
      </c>
      <c r="P59" s="152" t="s">
        <v>167</v>
      </c>
      <c r="Q59" s="152" t="s">
        <v>116</v>
      </c>
      <c r="R59" s="152" t="s">
        <v>117</v>
      </c>
      <c r="S59" s="152" t="s">
        <v>52</v>
      </c>
      <c r="T59" s="152" t="s">
        <v>2063</v>
      </c>
      <c r="U59" s="152" t="s">
        <v>2064</v>
      </c>
      <c r="V59" s="164">
        <v>1E-3</v>
      </c>
      <c r="W59" s="164">
        <v>2.1069999999999998E-2</v>
      </c>
      <c r="X59" s="152" t="s">
        <v>135</v>
      </c>
      <c r="Y59" s="152" t="s">
        <v>51</v>
      </c>
      <c r="Z59" s="162">
        <v>3000000.15</v>
      </c>
      <c r="AA59" s="163">
        <v>1</v>
      </c>
      <c r="AB59" s="166">
        <v>109.94</v>
      </c>
      <c r="AD59" s="162">
        <v>3298.2</v>
      </c>
      <c r="AG59" s="152" t="s">
        <v>124</v>
      </c>
      <c r="AH59" s="164">
        <v>3.5560000000000001E-3</v>
      </c>
      <c r="AI59" s="164">
        <v>9.0471095533108808E-3</v>
      </c>
      <c r="AJ59" s="164">
        <v>9.7477662699485405E-4</v>
      </c>
    </row>
    <row r="60" spans="1:36">
      <c r="A60" s="152">
        <v>382</v>
      </c>
      <c r="B60" s="152">
        <v>382</v>
      </c>
      <c r="C60" s="152" t="s">
        <v>2059</v>
      </c>
      <c r="D60" s="152" t="s">
        <v>2060</v>
      </c>
      <c r="E60" s="152" t="s">
        <v>41</v>
      </c>
      <c r="F60" s="152" t="s">
        <v>2065</v>
      </c>
      <c r="G60" s="152" t="s">
        <v>2066</v>
      </c>
      <c r="H60" s="152" t="s">
        <v>44</v>
      </c>
      <c r="I60" s="152" t="s">
        <v>1207</v>
      </c>
      <c r="J60" s="152" t="s">
        <v>45</v>
      </c>
      <c r="K60" s="152" t="s">
        <v>45</v>
      </c>
      <c r="L60" s="152" t="s">
        <v>46</v>
      </c>
      <c r="M60" s="152" t="s">
        <v>47</v>
      </c>
      <c r="N60" s="152" t="s">
        <v>911</v>
      </c>
      <c r="O60" s="152" t="s">
        <v>51</v>
      </c>
      <c r="P60" s="152" t="s">
        <v>167</v>
      </c>
      <c r="Q60" s="152" t="s">
        <v>116</v>
      </c>
      <c r="R60" s="152" t="s">
        <v>117</v>
      </c>
      <c r="S60" s="152" t="s">
        <v>52</v>
      </c>
      <c r="T60" s="152" t="s">
        <v>2067</v>
      </c>
      <c r="U60" s="152" t="s">
        <v>2068</v>
      </c>
      <c r="V60" s="164">
        <v>6.0000000000000001E-3</v>
      </c>
      <c r="W60" s="164">
        <v>2.2159999999999999E-2</v>
      </c>
      <c r="X60" s="152" t="s">
        <v>135</v>
      </c>
      <c r="Y60" s="152" t="s">
        <v>51</v>
      </c>
      <c r="Z60" s="162">
        <v>1981111.27</v>
      </c>
      <c r="AA60" s="163">
        <v>1</v>
      </c>
      <c r="AB60" s="166">
        <v>118</v>
      </c>
      <c r="AD60" s="162">
        <v>2337.7109999999998</v>
      </c>
      <c r="AG60" s="152" t="s">
        <v>124</v>
      </c>
      <c r="AH60" s="164">
        <v>4.4539999999999996E-3</v>
      </c>
      <c r="AI60" s="164">
        <v>6.4124459295889797E-3</v>
      </c>
      <c r="AJ60" s="164">
        <v>6.9090601558418404E-4</v>
      </c>
    </row>
    <row r="61" spans="1:36">
      <c r="A61" s="152">
        <v>382</v>
      </c>
      <c r="B61" s="152">
        <v>382</v>
      </c>
      <c r="C61" s="152" t="s">
        <v>2059</v>
      </c>
      <c r="D61" s="152" t="s">
        <v>2060</v>
      </c>
      <c r="E61" s="152" t="s">
        <v>41</v>
      </c>
      <c r="F61" s="152" t="s">
        <v>2069</v>
      </c>
      <c r="G61" s="152" t="s">
        <v>2070</v>
      </c>
      <c r="H61" s="152" t="s">
        <v>44</v>
      </c>
      <c r="I61" s="152" t="s">
        <v>1207</v>
      </c>
      <c r="J61" s="152" t="s">
        <v>45</v>
      </c>
      <c r="K61" s="152" t="s">
        <v>45</v>
      </c>
      <c r="L61" s="152" t="s">
        <v>46</v>
      </c>
      <c r="M61" s="152" t="s">
        <v>47</v>
      </c>
      <c r="N61" s="152" t="s">
        <v>911</v>
      </c>
      <c r="O61" s="152" t="s">
        <v>51</v>
      </c>
      <c r="P61" s="152" t="s">
        <v>167</v>
      </c>
      <c r="Q61" s="152" t="s">
        <v>116</v>
      </c>
      <c r="R61" s="152" t="s">
        <v>117</v>
      </c>
      <c r="S61" s="152" t="s">
        <v>52</v>
      </c>
      <c r="T61" s="152" t="s">
        <v>2071</v>
      </c>
      <c r="U61" s="152" t="s">
        <v>2072</v>
      </c>
      <c r="V61" s="164">
        <v>1.7500000000000002E-2</v>
      </c>
      <c r="W61" s="164">
        <v>2.1829999999999999E-2</v>
      </c>
      <c r="X61" s="152" t="s">
        <v>135</v>
      </c>
      <c r="Y61" s="152" t="s">
        <v>51</v>
      </c>
      <c r="Z61" s="162">
        <v>6132309.29</v>
      </c>
      <c r="AA61" s="163">
        <v>1</v>
      </c>
      <c r="AB61" s="166">
        <v>118.62</v>
      </c>
      <c r="AD61" s="162">
        <v>7274.1450000000004</v>
      </c>
      <c r="AG61" s="152" t="s">
        <v>124</v>
      </c>
      <c r="AH61" s="164">
        <v>3.3010000000000001E-3</v>
      </c>
      <c r="AI61" s="164">
        <v>1.9953303608796401E-2</v>
      </c>
      <c r="AJ61" s="164">
        <v>2.14985945230086E-3</v>
      </c>
    </row>
    <row r="62" spans="1:36">
      <c r="A62" s="152">
        <v>382</v>
      </c>
      <c r="B62" s="152">
        <v>382</v>
      </c>
      <c r="C62" s="152" t="s">
        <v>2059</v>
      </c>
      <c r="D62" s="152" t="s">
        <v>2060</v>
      </c>
      <c r="E62" s="152" t="s">
        <v>41</v>
      </c>
      <c r="F62" s="152" t="s">
        <v>2073</v>
      </c>
      <c r="G62" s="152" t="s">
        <v>2074</v>
      </c>
      <c r="H62" s="152" t="s">
        <v>44</v>
      </c>
      <c r="I62" s="152" t="s">
        <v>1207</v>
      </c>
      <c r="J62" s="152" t="s">
        <v>45</v>
      </c>
      <c r="K62" s="152" t="s">
        <v>45</v>
      </c>
      <c r="L62" s="152" t="s">
        <v>46</v>
      </c>
      <c r="M62" s="152" t="s">
        <v>47</v>
      </c>
      <c r="N62" s="152" t="s">
        <v>911</v>
      </c>
      <c r="O62" s="152" t="s">
        <v>51</v>
      </c>
      <c r="P62" s="152" t="s">
        <v>167</v>
      </c>
      <c r="Q62" s="152" t="s">
        <v>116</v>
      </c>
      <c r="R62" s="152" t="s">
        <v>117</v>
      </c>
      <c r="S62" s="152" t="s">
        <v>52</v>
      </c>
      <c r="T62" s="152" t="s">
        <v>2075</v>
      </c>
      <c r="U62" s="152" t="s">
        <v>2076</v>
      </c>
      <c r="V62" s="164">
        <v>2.6100000000000002E-2</v>
      </c>
      <c r="W62" s="164">
        <v>2.2329999999999999E-2</v>
      </c>
      <c r="X62" s="152" t="s">
        <v>135</v>
      </c>
      <c r="Y62" s="152" t="s">
        <v>51</v>
      </c>
      <c r="Z62" s="162">
        <v>9100000</v>
      </c>
      <c r="AA62" s="163">
        <v>1</v>
      </c>
      <c r="AB62" s="166">
        <v>105.16</v>
      </c>
      <c r="AD62" s="162">
        <v>9569.56</v>
      </c>
      <c r="AG62" s="152" t="s">
        <v>124</v>
      </c>
      <c r="AH62" s="164">
        <v>2.6610000000000002E-3</v>
      </c>
      <c r="AI62" s="164">
        <v>2.6249728145091002E-2</v>
      </c>
      <c r="AJ62" s="164">
        <v>2.8282647966210999E-3</v>
      </c>
    </row>
    <row r="63" spans="1:36">
      <c r="A63" s="152">
        <v>382</v>
      </c>
      <c r="B63" s="152">
        <v>382</v>
      </c>
      <c r="C63" s="152" t="s">
        <v>2059</v>
      </c>
      <c r="D63" s="152" t="s">
        <v>2060</v>
      </c>
      <c r="E63" s="152" t="s">
        <v>41</v>
      </c>
      <c r="F63" s="152" t="s">
        <v>2077</v>
      </c>
      <c r="G63" s="152" t="s">
        <v>2078</v>
      </c>
      <c r="H63" s="152" t="s">
        <v>44</v>
      </c>
      <c r="I63" s="152" t="s">
        <v>1207</v>
      </c>
      <c r="J63" s="152" t="s">
        <v>45</v>
      </c>
      <c r="K63" s="152" t="s">
        <v>45</v>
      </c>
      <c r="L63" s="152" t="s">
        <v>46</v>
      </c>
      <c r="M63" s="152" t="s">
        <v>47</v>
      </c>
      <c r="N63" s="152" t="s">
        <v>911</v>
      </c>
      <c r="O63" s="152" t="s">
        <v>51</v>
      </c>
      <c r="P63" s="152" t="s">
        <v>1803</v>
      </c>
      <c r="Q63" s="152" t="s">
        <v>116</v>
      </c>
      <c r="R63" s="152" t="s">
        <v>117</v>
      </c>
      <c r="S63" s="152" t="s">
        <v>52</v>
      </c>
      <c r="T63" s="152" t="s">
        <v>2079</v>
      </c>
      <c r="U63" s="152" t="s">
        <v>2080</v>
      </c>
      <c r="V63" s="164">
        <v>3.4500000000000003E-2</v>
      </c>
      <c r="W63" s="164">
        <v>2.4070000000000001E-2</v>
      </c>
      <c r="X63" s="152" t="s">
        <v>135</v>
      </c>
      <c r="Y63" s="152" t="s">
        <v>51</v>
      </c>
      <c r="Z63" s="162">
        <v>8300000</v>
      </c>
      <c r="AA63" s="163">
        <v>1</v>
      </c>
      <c r="AB63" s="166">
        <v>111.57</v>
      </c>
      <c r="AD63" s="162">
        <v>9260.31</v>
      </c>
      <c r="AG63" s="152" t="s">
        <v>124</v>
      </c>
      <c r="AH63" s="164">
        <v>5.6389999999999999E-3</v>
      </c>
      <c r="AI63" s="164">
        <v>2.5401441658683101E-2</v>
      </c>
      <c r="AJ63" s="164">
        <v>2.7368665621824201E-3</v>
      </c>
    </row>
    <row r="64" spans="1:36">
      <c r="A64" s="152">
        <v>382</v>
      </c>
      <c r="B64" s="152">
        <v>382</v>
      </c>
      <c r="C64" s="152" t="s">
        <v>2059</v>
      </c>
      <c r="D64" s="152" t="s">
        <v>2060</v>
      </c>
      <c r="E64" s="152" t="s">
        <v>41</v>
      </c>
      <c r="F64" s="152" t="s">
        <v>2081</v>
      </c>
      <c r="G64" s="152" t="s">
        <v>2082</v>
      </c>
      <c r="H64" s="152" t="s">
        <v>44</v>
      </c>
      <c r="I64" s="152" t="s">
        <v>1207</v>
      </c>
      <c r="J64" s="152" t="s">
        <v>45</v>
      </c>
      <c r="K64" s="152" t="s">
        <v>45</v>
      </c>
      <c r="L64" s="152" t="s">
        <v>46</v>
      </c>
      <c r="M64" s="152" t="s">
        <v>47</v>
      </c>
      <c r="N64" s="152" t="s">
        <v>911</v>
      </c>
      <c r="O64" s="152" t="s">
        <v>51</v>
      </c>
      <c r="P64" s="152" t="s">
        <v>1803</v>
      </c>
      <c r="Q64" s="152" t="s">
        <v>116</v>
      </c>
      <c r="R64" s="152" t="s">
        <v>117</v>
      </c>
      <c r="S64" s="152" t="s">
        <v>52</v>
      </c>
      <c r="T64" s="152" t="s">
        <v>2083</v>
      </c>
      <c r="U64" s="152" t="s">
        <v>2084</v>
      </c>
      <c r="V64" s="164">
        <v>2.9700000000000001E-2</v>
      </c>
      <c r="W64" s="164">
        <v>4.8329999999999998E-2</v>
      </c>
      <c r="X64" s="152" t="s">
        <v>135</v>
      </c>
      <c r="Y64" s="152" t="s">
        <v>51</v>
      </c>
      <c r="Z64" s="162">
        <v>4500000</v>
      </c>
      <c r="AA64" s="163">
        <v>1</v>
      </c>
      <c r="AB64" s="166">
        <v>122.13</v>
      </c>
      <c r="AD64" s="162">
        <v>5495.85</v>
      </c>
      <c r="AG64" s="152" t="s">
        <v>124</v>
      </c>
      <c r="AH64" s="164">
        <v>6.4289999999999998E-3</v>
      </c>
      <c r="AI64" s="164">
        <v>1.50753606671778E-2</v>
      </c>
      <c r="AJ64" s="164">
        <v>1.6242877501693E-3</v>
      </c>
    </row>
    <row r="65" spans="1:36">
      <c r="A65" s="152">
        <v>382</v>
      </c>
      <c r="B65" s="152">
        <v>382</v>
      </c>
      <c r="C65" s="152" t="s">
        <v>2085</v>
      </c>
      <c r="D65" s="152" t="s">
        <v>2086</v>
      </c>
      <c r="E65" s="152" t="s">
        <v>41</v>
      </c>
      <c r="F65" s="152" t="s">
        <v>2087</v>
      </c>
      <c r="G65" s="152" t="s">
        <v>2088</v>
      </c>
      <c r="H65" s="152" t="s">
        <v>44</v>
      </c>
      <c r="I65" s="152" t="s">
        <v>1207</v>
      </c>
      <c r="J65" s="152" t="s">
        <v>45</v>
      </c>
      <c r="K65" s="152" t="s">
        <v>45</v>
      </c>
      <c r="L65" s="152" t="s">
        <v>46</v>
      </c>
      <c r="M65" s="152" t="s">
        <v>47</v>
      </c>
      <c r="N65" s="152" t="s">
        <v>905</v>
      </c>
      <c r="O65" s="152" t="s">
        <v>51</v>
      </c>
      <c r="P65" s="152" t="s">
        <v>1803</v>
      </c>
      <c r="Q65" s="152" t="s">
        <v>116</v>
      </c>
      <c r="R65" s="152" t="s">
        <v>117</v>
      </c>
      <c r="S65" s="152" t="s">
        <v>52</v>
      </c>
      <c r="T65" s="152" t="s">
        <v>2089</v>
      </c>
      <c r="U65" s="152" t="s">
        <v>1873</v>
      </c>
      <c r="V65" s="164">
        <v>1.9400000000000001E-2</v>
      </c>
      <c r="W65" s="164">
        <v>2.1940000000000001E-2</v>
      </c>
      <c r="X65" s="152" t="s">
        <v>135</v>
      </c>
      <c r="Y65" s="152" t="s">
        <v>51</v>
      </c>
      <c r="Z65" s="162">
        <v>1575011.16</v>
      </c>
      <c r="AA65" s="163">
        <v>1</v>
      </c>
      <c r="AB65" s="166">
        <v>120.06</v>
      </c>
      <c r="AD65" s="162">
        <v>1890.9580000000001</v>
      </c>
      <c r="AG65" s="152" t="s">
        <v>124</v>
      </c>
      <c r="AH65" s="164">
        <v>8.7080000000000005E-3</v>
      </c>
      <c r="AI65" s="164">
        <v>5.1869828810777599E-3</v>
      </c>
      <c r="AJ65" s="164">
        <v>5.5886906722011395E-4</v>
      </c>
    </row>
    <row r="66" spans="1:36">
      <c r="A66" s="152">
        <v>382</v>
      </c>
      <c r="B66" s="152">
        <v>382</v>
      </c>
      <c r="C66" s="152" t="s">
        <v>2090</v>
      </c>
      <c r="D66" s="152" t="s">
        <v>2091</v>
      </c>
      <c r="E66" s="152" t="s">
        <v>41</v>
      </c>
      <c r="F66" s="152" t="s">
        <v>2092</v>
      </c>
      <c r="G66" s="152" t="s">
        <v>2093</v>
      </c>
      <c r="H66" s="152" t="s">
        <v>44</v>
      </c>
      <c r="I66" s="152" t="s">
        <v>1386</v>
      </c>
      <c r="J66" s="152" t="s">
        <v>45</v>
      </c>
      <c r="K66" s="152" t="s">
        <v>45</v>
      </c>
      <c r="L66" s="152" t="s">
        <v>46</v>
      </c>
      <c r="M66" s="152" t="s">
        <v>47</v>
      </c>
      <c r="N66" s="152" t="s">
        <v>909</v>
      </c>
      <c r="O66" s="152" t="s">
        <v>51</v>
      </c>
      <c r="P66" s="152" t="s">
        <v>1796</v>
      </c>
      <c r="Q66" s="152" t="s">
        <v>116</v>
      </c>
      <c r="R66" s="152" t="s">
        <v>117</v>
      </c>
      <c r="S66" s="152" t="s">
        <v>52</v>
      </c>
      <c r="T66" s="152" t="s">
        <v>2094</v>
      </c>
      <c r="U66" s="152" t="s">
        <v>2095</v>
      </c>
      <c r="V66" s="164">
        <v>4.6899999999999997E-2</v>
      </c>
      <c r="W66" s="164">
        <v>3.7699999999999997E-2</v>
      </c>
      <c r="X66" s="152" t="s">
        <v>135</v>
      </c>
      <c r="Y66" s="152" t="s">
        <v>51</v>
      </c>
      <c r="Z66" s="162">
        <v>5199023</v>
      </c>
      <c r="AA66" s="163">
        <v>1</v>
      </c>
      <c r="AB66" s="166">
        <v>103.61</v>
      </c>
      <c r="AD66" s="162">
        <v>5386.7079999999996</v>
      </c>
      <c r="AG66" s="152" t="s">
        <v>124</v>
      </c>
      <c r="AH66" s="164">
        <v>1.0397999999999999E-2</v>
      </c>
      <c r="AI66" s="164">
        <v>1.4775978573459501E-2</v>
      </c>
      <c r="AJ66" s="164">
        <v>1.5920309651952899E-3</v>
      </c>
    </row>
    <row r="67" spans="1:36">
      <c r="A67" s="152">
        <v>382</v>
      </c>
      <c r="B67" s="152">
        <v>382</v>
      </c>
      <c r="C67" s="152" t="s">
        <v>2096</v>
      </c>
      <c r="D67" s="152" t="s">
        <v>2097</v>
      </c>
      <c r="E67" s="152" t="s">
        <v>41</v>
      </c>
      <c r="F67" s="152" t="s">
        <v>2098</v>
      </c>
      <c r="G67" s="152" t="s">
        <v>2099</v>
      </c>
      <c r="H67" s="152" t="s">
        <v>44</v>
      </c>
      <c r="I67" s="152" t="s">
        <v>1207</v>
      </c>
      <c r="J67" s="152" t="s">
        <v>45</v>
      </c>
      <c r="K67" s="152" t="s">
        <v>45</v>
      </c>
      <c r="L67" s="152" t="s">
        <v>46</v>
      </c>
      <c r="M67" s="152" t="s">
        <v>47</v>
      </c>
      <c r="N67" s="152" t="s">
        <v>206</v>
      </c>
      <c r="O67" s="152" t="s">
        <v>51</v>
      </c>
      <c r="P67" s="152" t="s">
        <v>1796</v>
      </c>
      <c r="Q67" s="152" t="s">
        <v>116</v>
      </c>
      <c r="R67" s="152" t="s">
        <v>117</v>
      </c>
      <c r="S67" s="152" t="s">
        <v>52</v>
      </c>
      <c r="T67" s="152" t="s">
        <v>2100</v>
      </c>
      <c r="U67" s="152" t="s">
        <v>2101</v>
      </c>
      <c r="V67" s="164">
        <v>0.04</v>
      </c>
      <c r="W67" s="164">
        <v>2.6929999999999999E-2</v>
      </c>
      <c r="X67" s="152" t="s">
        <v>135</v>
      </c>
      <c r="Y67" s="152" t="s">
        <v>51</v>
      </c>
      <c r="Z67" s="162">
        <v>4400000</v>
      </c>
      <c r="AA67" s="163">
        <v>1</v>
      </c>
      <c r="AB67" s="166">
        <v>113.67</v>
      </c>
      <c r="AD67" s="162">
        <v>5001.4799999999996</v>
      </c>
      <c r="AG67" s="152" t="s">
        <v>124</v>
      </c>
      <c r="AH67" s="164">
        <v>6.6109999999999997E-3</v>
      </c>
      <c r="AI67" s="164">
        <v>1.3719281798025101E-2</v>
      </c>
      <c r="AJ67" s="164">
        <v>1.4781776607288701E-3</v>
      </c>
    </row>
    <row r="68" spans="1:36">
      <c r="A68" s="152">
        <v>382</v>
      </c>
      <c r="B68" s="152">
        <v>382</v>
      </c>
      <c r="C68" s="152" t="s">
        <v>2102</v>
      </c>
      <c r="D68" s="152" t="s">
        <v>2103</v>
      </c>
      <c r="E68" s="152" t="s">
        <v>41</v>
      </c>
      <c r="F68" s="152" t="s">
        <v>2104</v>
      </c>
      <c r="G68" s="152" t="s">
        <v>2105</v>
      </c>
      <c r="H68" s="152" t="s">
        <v>44</v>
      </c>
      <c r="I68" s="152" t="s">
        <v>1207</v>
      </c>
      <c r="J68" s="152" t="s">
        <v>45</v>
      </c>
      <c r="K68" s="152" t="s">
        <v>45</v>
      </c>
      <c r="L68" s="152" t="s">
        <v>46</v>
      </c>
      <c r="M68" s="152" t="s">
        <v>47</v>
      </c>
      <c r="N68" s="152" t="s">
        <v>935</v>
      </c>
      <c r="O68" s="152" t="s">
        <v>51</v>
      </c>
      <c r="P68" s="152" t="s">
        <v>1796</v>
      </c>
      <c r="Q68" s="152" t="s">
        <v>116</v>
      </c>
      <c r="R68" s="152" t="s">
        <v>117</v>
      </c>
      <c r="S68" s="152" t="s">
        <v>52</v>
      </c>
      <c r="T68" s="152" t="s">
        <v>2106</v>
      </c>
      <c r="U68" s="152" t="s">
        <v>2107</v>
      </c>
      <c r="V68" s="164">
        <v>4.2999999999999997E-2</v>
      </c>
      <c r="W68" s="164">
        <v>2.222E-2</v>
      </c>
      <c r="X68" s="152" t="s">
        <v>135</v>
      </c>
      <c r="Y68" s="152" t="s">
        <v>51</v>
      </c>
      <c r="Z68" s="162">
        <v>1234376.71</v>
      </c>
      <c r="AA68" s="163">
        <v>1</v>
      </c>
      <c r="AB68" s="166">
        <v>126.09</v>
      </c>
      <c r="AD68" s="162">
        <v>1556.4259999999999</v>
      </c>
      <c r="AG68" s="152" t="s">
        <v>124</v>
      </c>
      <c r="AH68" s="164">
        <v>4.0350000000000004E-3</v>
      </c>
      <c r="AI68" s="164">
        <v>4.26934453737534E-3</v>
      </c>
      <c r="AJ68" s="164">
        <v>4.5999854905024801E-4</v>
      </c>
    </row>
    <row r="69" spans="1:36">
      <c r="A69" s="152">
        <v>382</v>
      </c>
      <c r="B69" s="152">
        <v>382</v>
      </c>
      <c r="C69" s="152" t="s">
        <v>2108</v>
      </c>
      <c r="D69" s="152" t="s">
        <v>2109</v>
      </c>
      <c r="E69" s="152" t="s">
        <v>41</v>
      </c>
      <c r="F69" s="152" t="s">
        <v>2110</v>
      </c>
      <c r="G69" s="152" t="s">
        <v>2111</v>
      </c>
      <c r="H69" s="152" t="s">
        <v>44</v>
      </c>
      <c r="I69" s="152" t="s">
        <v>1386</v>
      </c>
      <c r="J69" s="152" t="s">
        <v>45</v>
      </c>
      <c r="K69" s="152" t="s">
        <v>45</v>
      </c>
      <c r="L69" s="152" t="s">
        <v>46</v>
      </c>
      <c r="M69" s="152" t="s">
        <v>47</v>
      </c>
      <c r="N69" s="152" t="s">
        <v>905</v>
      </c>
      <c r="O69" s="152" t="s">
        <v>51</v>
      </c>
      <c r="P69" s="152" t="s">
        <v>2112</v>
      </c>
      <c r="Q69" s="152" t="s">
        <v>132</v>
      </c>
      <c r="R69" s="152" t="s">
        <v>117</v>
      </c>
      <c r="S69" s="152" t="s">
        <v>52</v>
      </c>
      <c r="T69" s="152" t="s">
        <v>2113</v>
      </c>
      <c r="U69" s="152" t="s">
        <v>2114</v>
      </c>
      <c r="V69" s="164">
        <v>6.7699999999999996E-2</v>
      </c>
      <c r="W69" s="164">
        <v>4.4159999999999998E-2</v>
      </c>
      <c r="X69" s="152" t="s">
        <v>135</v>
      </c>
      <c r="Y69" s="152" t="s">
        <v>51</v>
      </c>
      <c r="Z69" s="162">
        <v>3920000.05</v>
      </c>
      <c r="AA69" s="163">
        <v>1</v>
      </c>
      <c r="AB69" s="166">
        <v>109.5</v>
      </c>
      <c r="AD69" s="162">
        <v>4292.3999999999996</v>
      </c>
      <c r="AG69" s="152" t="s">
        <v>124</v>
      </c>
      <c r="AH69" s="164">
        <v>6.5329999999999997E-3</v>
      </c>
      <c r="AI69" s="164">
        <v>1.1774244011967199E-2</v>
      </c>
      <c r="AJ69" s="164">
        <v>1.26861046567072E-3</v>
      </c>
    </row>
    <row r="70" spans="1:36">
      <c r="A70" s="152">
        <v>382</v>
      </c>
      <c r="B70" s="152">
        <v>382</v>
      </c>
      <c r="C70" s="152" t="s">
        <v>2115</v>
      </c>
      <c r="D70" s="152" t="s">
        <v>2116</v>
      </c>
      <c r="E70" s="152" t="s">
        <v>41</v>
      </c>
      <c r="F70" s="152" t="s">
        <v>2117</v>
      </c>
      <c r="G70" s="152" t="s">
        <v>2118</v>
      </c>
      <c r="H70" s="152" t="s">
        <v>44</v>
      </c>
      <c r="I70" s="152" t="s">
        <v>1386</v>
      </c>
      <c r="J70" s="152" t="s">
        <v>45</v>
      </c>
      <c r="K70" s="152" t="s">
        <v>45</v>
      </c>
      <c r="L70" s="152" t="s">
        <v>46</v>
      </c>
      <c r="M70" s="152" t="s">
        <v>47</v>
      </c>
      <c r="N70" s="152" t="s">
        <v>165</v>
      </c>
      <c r="O70" s="152" t="s">
        <v>51</v>
      </c>
      <c r="P70" s="152" t="s">
        <v>1796</v>
      </c>
      <c r="Q70" s="152" t="s">
        <v>116</v>
      </c>
      <c r="R70" s="152" t="s">
        <v>117</v>
      </c>
      <c r="S70" s="152" t="s">
        <v>52</v>
      </c>
      <c r="T70" s="152" t="s">
        <v>2119</v>
      </c>
      <c r="U70" s="152" t="s">
        <v>2120</v>
      </c>
      <c r="V70" s="164">
        <v>4.5600000000000002E-2</v>
      </c>
      <c r="W70" s="164">
        <v>3.9329999999999997E-2</v>
      </c>
      <c r="X70" s="152" t="s">
        <v>135</v>
      </c>
      <c r="Y70" s="152" t="s">
        <v>51</v>
      </c>
      <c r="Z70" s="162">
        <v>435233.93</v>
      </c>
      <c r="AA70" s="163">
        <v>1</v>
      </c>
      <c r="AB70" s="166">
        <v>101.94</v>
      </c>
      <c r="AD70" s="162">
        <v>443.67700000000002</v>
      </c>
      <c r="AG70" s="152" t="s">
        <v>124</v>
      </c>
      <c r="AH70" s="164">
        <v>5.2099999999999998E-4</v>
      </c>
      <c r="AI70" s="164">
        <v>1.21702700285642E-3</v>
      </c>
      <c r="AJ70" s="164">
        <v>1.3112801053369501E-4</v>
      </c>
    </row>
    <row r="71" spans="1:36">
      <c r="A71" s="152">
        <v>382</v>
      </c>
      <c r="B71" s="152">
        <v>382</v>
      </c>
      <c r="C71" s="152" t="s">
        <v>2115</v>
      </c>
      <c r="D71" s="152" t="s">
        <v>2116</v>
      </c>
      <c r="E71" s="152" t="s">
        <v>41</v>
      </c>
      <c r="F71" s="152" t="s">
        <v>2121</v>
      </c>
      <c r="G71" s="152" t="s">
        <v>2122</v>
      </c>
      <c r="H71" s="152" t="s">
        <v>44</v>
      </c>
      <c r="I71" s="152" t="s">
        <v>1207</v>
      </c>
      <c r="J71" s="152" t="s">
        <v>45</v>
      </c>
      <c r="K71" s="152" t="s">
        <v>45</v>
      </c>
      <c r="L71" s="152" t="s">
        <v>46</v>
      </c>
      <c r="M71" s="152" t="s">
        <v>47</v>
      </c>
      <c r="N71" s="152" t="s">
        <v>165</v>
      </c>
      <c r="O71" s="152" t="s">
        <v>51</v>
      </c>
      <c r="P71" s="152" t="s">
        <v>1796</v>
      </c>
      <c r="Q71" s="152" t="s">
        <v>116</v>
      </c>
      <c r="R71" s="152" t="s">
        <v>117</v>
      </c>
      <c r="S71" s="152" t="s">
        <v>52</v>
      </c>
      <c r="T71" s="152" t="s">
        <v>2123</v>
      </c>
      <c r="U71" s="152" t="s">
        <v>2120</v>
      </c>
      <c r="V71" s="164">
        <v>2.1999999999999999E-2</v>
      </c>
      <c r="W71" s="164">
        <v>2.4150000000000001E-2</v>
      </c>
      <c r="X71" s="152" t="s">
        <v>135</v>
      </c>
      <c r="Y71" s="152" t="s">
        <v>51</v>
      </c>
      <c r="Z71" s="162">
        <v>2369232.41</v>
      </c>
      <c r="AA71" s="163">
        <v>1</v>
      </c>
      <c r="AB71" s="166">
        <v>109.86</v>
      </c>
      <c r="AD71" s="162">
        <v>2602.8389999999999</v>
      </c>
      <c r="AG71" s="152" t="s">
        <v>124</v>
      </c>
      <c r="AH71" s="164">
        <v>2.4239999999999999E-3</v>
      </c>
      <c r="AI71" s="164">
        <v>7.1397022384725598E-3</v>
      </c>
      <c r="AJ71" s="164">
        <v>7.6926390962281995E-4</v>
      </c>
    </row>
    <row r="72" spans="1:36">
      <c r="A72" s="152">
        <v>382</v>
      </c>
      <c r="B72" s="152">
        <v>382</v>
      </c>
      <c r="C72" s="152" t="s">
        <v>2124</v>
      </c>
      <c r="D72" s="152" t="s">
        <v>2125</v>
      </c>
      <c r="E72" s="152" t="s">
        <v>41</v>
      </c>
      <c r="F72" s="152" t="s">
        <v>2126</v>
      </c>
      <c r="G72" s="152" t="s">
        <v>2127</v>
      </c>
      <c r="H72" s="152" t="s">
        <v>44</v>
      </c>
      <c r="I72" s="152" t="s">
        <v>1208</v>
      </c>
      <c r="J72" s="152" t="s">
        <v>45</v>
      </c>
      <c r="K72" s="152" t="s">
        <v>45</v>
      </c>
      <c r="L72" s="152" t="s">
        <v>46</v>
      </c>
      <c r="M72" s="152" t="s">
        <v>47</v>
      </c>
      <c r="N72" s="152" t="s">
        <v>916</v>
      </c>
      <c r="O72" s="152" t="s">
        <v>51</v>
      </c>
      <c r="P72" s="152" t="s">
        <v>2128</v>
      </c>
      <c r="Q72" s="152" t="s">
        <v>132</v>
      </c>
      <c r="R72" s="152" t="s">
        <v>117</v>
      </c>
      <c r="S72" s="152" t="s">
        <v>52</v>
      </c>
      <c r="T72" s="152" t="s">
        <v>2129</v>
      </c>
      <c r="U72" s="152" t="s">
        <v>2130</v>
      </c>
      <c r="V72" s="164">
        <v>5.4800000000000001E-2</v>
      </c>
      <c r="W72" s="164">
        <v>5.3870000000000001E-2</v>
      </c>
      <c r="X72" s="152" t="s">
        <v>135</v>
      </c>
      <c r="Y72" s="152" t="s">
        <v>51</v>
      </c>
      <c r="Z72" s="162">
        <v>799040.04</v>
      </c>
      <c r="AA72" s="163">
        <v>1</v>
      </c>
      <c r="AB72" s="166">
        <v>85.34</v>
      </c>
      <c r="AD72" s="162">
        <v>681.90099999999995</v>
      </c>
      <c r="AG72" s="152" t="s">
        <v>124</v>
      </c>
      <c r="AH72" s="164">
        <v>2.9750000000000002E-3</v>
      </c>
      <c r="AI72" s="164">
        <v>1.8704841014632E-3</v>
      </c>
      <c r="AJ72" s="164">
        <v>2.0153444285468401E-4</v>
      </c>
    </row>
    <row r="73" spans="1:36">
      <c r="A73" s="152">
        <v>382</v>
      </c>
      <c r="B73" s="152">
        <v>382</v>
      </c>
      <c r="C73" s="152" t="s">
        <v>2131</v>
      </c>
      <c r="D73" s="152" t="s">
        <v>2132</v>
      </c>
      <c r="E73" s="152" t="s">
        <v>41</v>
      </c>
      <c r="F73" s="152" t="s">
        <v>2133</v>
      </c>
      <c r="G73" s="152" t="s">
        <v>2134</v>
      </c>
      <c r="H73" s="152" t="s">
        <v>44</v>
      </c>
      <c r="I73" s="152" t="s">
        <v>1208</v>
      </c>
      <c r="J73" s="152" t="s">
        <v>45</v>
      </c>
      <c r="K73" s="152" t="s">
        <v>45</v>
      </c>
      <c r="L73" s="152" t="s">
        <v>46</v>
      </c>
      <c r="M73" s="152" t="s">
        <v>47</v>
      </c>
      <c r="N73" s="152" t="s">
        <v>916</v>
      </c>
      <c r="O73" s="152" t="s">
        <v>51</v>
      </c>
      <c r="P73" s="152" t="s">
        <v>142</v>
      </c>
      <c r="Q73" s="152" t="s">
        <v>132</v>
      </c>
      <c r="R73" s="152" t="s">
        <v>117</v>
      </c>
      <c r="S73" s="152" t="s">
        <v>52</v>
      </c>
      <c r="T73" s="152" t="s">
        <v>2135</v>
      </c>
      <c r="U73" s="152" t="s">
        <v>2130</v>
      </c>
      <c r="V73" s="164">
        <v>4.6899999999999997E-2</v>
      </c>
      <c r="W73" s="164">
        <v>5.3400000000000003E-2</v>
      </c>
      <c r="X73" s="152" t="s">
        <v>135</v>
      </c>
      <c r="Y73" s="152" t="s">
        <v>51</v>
      </c>
      <c r="Z73" s="162">
        <v>6366880.25</v>
      </c>
      <c r="AA73" s="163">
        <v>1</v>
      </c>
      <c r="AB73" s="166">
        <v>85.05</v>
      </c>
      <c r="AD73" s="162">
        <v>5415.0320000000002</v>
      </c>
      <c r="AG73" s="152" t="s">
        <v>124</v>
      </c>
      <c r="AH73" s="164">
        <v>4.712E-3</v>
      </c>
      <c r="AI73" s="164">
        <v>1.48536723505019E-2</v>
      </c>
      <c r="AJ73" s="164">
        <v>1.6004020452046199E-3</v>
      </c>
    </row>
    <row r="74" spans="1:36">
      <c r="A74" s="152">
        <v>382</v>
      </c>
      <c r="B74" s="152">
        <v>382</v>
      </c>
      <c r="C74" s="152" t="s">
        <v>2059</v>
      </c>
      <c r="D74" s="152" t="s">
        <v>2060</v>
      </c>
      <c r="E74" s="152" t="s">
        <v>41</v>
      </c>
      <c r="F74" s="152" t="s">
        <v>2136</v>
      </c>
      <c r="G74" s="152" t="s">
        <v>2137</v>
      </c>
      <c r="H74" s="152" t="s">
        <v>44</v>
      </c>
      <c r="I74" s="152" t="s">
        <v>1208</v>
      </c>
      <c r="J74" s="152" t="s">
        <v>74</v>
      </c>
      <c r="K74" s="152" t="s">
        <v>45</v>
      </c>
      <c r="L74" s="152" t="s">
        <v>46</v>
      </c>
      <c r="M74" s="152" t="s">
        <v>63</v>
      </c>
      <c r="N74" s="152" t="s">
        <v>993</v>
      </c>
      <c r="O74" s="152" t="s">
        <v>51</v>
      </c>
      <c r="P74" s="152" t="s">
        <v>2904</v>
      </c>
      <c r="Q74" s="152" t="s">
        <v>898</v>
      </c>
      <c r="R74" s="152" t="s">
        <v>117</v>
      </c>
      <c r="S74" s="152" t="s">
        <v>77</v>
      </c>
      <c r="T74" s="152" t="s">
        <v>2138</v>
      </c>
      <c r="U74" s="152" t="s">
        <v>2139</v>
      </c>
      <c r="V74" s="164">
        <v>3.2550000000000003E-2</v>
      </c>
      <c r="W74" s="164">
        <v>6.1109999999999998E-2</v>
      </c>
      <c r="X74" s="152" t="s">
        <v>135</v>
      </c>
      <c r="Y74" s="152" t="s">
        <v>51</v>
      </c>
      <c r="Z74" s="162">
        <v>2000000</v>
      </c>
      <c r="AA74" s="163">
        <v>2.9780000000000002</v>
      </c>
      <c r="AB74" s="166">
        <v>100.67400000000001</v>
      </c>
      <c r="AD74" s="162">
        <v>5996.1210000000001</v>
      </c>
      <c r="AG74" s="152" t="s">
        <v>124</v>
      </c>
      <c r="AH74" s="164">
        <v>2E-3</v>
      </c>
      <c r="AI74" s="164">
        <v>1.6447626529463501E-2</v>
      </c>
      <c r="AJ74" s="164">
        <v>1.7721418996848701E-3</v>
      </c>
    </row>
    <row r="75" spans="1:36">
      <c r="A75" s="152">
        <v>382</v>
      </c>
      <c r="B75" s="152">
        <v>1404</v>
      </c>
      <c r="C75" s="152" t="s">
        <v>1792</v>
      </c>
      <c r="D75" s="152" t="s">
        <v>1793</v>
      </c>
      <c r="E75" s="152" t="s">
        <v>41</v>
      </c>
      <c r="F75" s="152" t="s">
        <v>1794</v>
      </c>
      <c r="G75" s="152" t="s">
        <v>1795</v>
      </c>
      <c r="H75" s="152" t="s">
        <v>44</v>
      </c>
      <c r="I75" s="152" t="s">
        <v>1207</v>
      </c>
      <c r="J75" s="152" t="s">
        <v>45</v>
      </c>
      <c r="K75" s="152" t="s">
        <v>45</v>
      </c>
      <c r="L75" s="152" t="s">
        <v>46</v>
      </c>
      <c r="M75" s="152" t="s">
        <v>47</v>
      </c>
      <c r="N75" s="152" t="s">
        <v>206</v>
      </c>
      <c r="O75" s="152" t="s">
        <v>51</v>
      </c>
      <c r="P75" s="152" t="s">
        <v>1796</v>
      </c>
      <c r="Q75" s="152" t="s">
        <v>116</v>
      </c>
      <c r="R75" s="152" t="s">
        <v>117</v>
      </c>
      <c r="S75" s="152" t="s">
        <v>52</v>
      </c>
      <c r="T75" s="152" t="s">
        <v>1797</v>
      </c>
      <c r="U75" s="152" t="s">
        <v>1798</v>
      </c>
      <c r="V75" s="164">
        <v>2.3400000000000001E-2</v>
      </c>
      <c r="W75" s="164">
        <v>2.4379999999999999E-2</v>
      </c>
      <c r="X75" s="152" t="s">
        <v>135</v>
      </c>
      <c r="Y75" s="152" t="s">
        <v>51</v>
      </c>
      <c r="Z75" s="162">
        <v>35294.120000000003</v>
      </c>
      <c r="AA75" s="163">
        <v>1</v>
      </c>
      <c r="AB75" s="166">
        <v>119.82</v>
      </c>
      <c r="AD75" s="162">
        <v>42.289000000000001</v>
      </c>
      <c r="AG75" s="152" t="s">
        <v>124</v>
      </c>
      <c r="AH75" s="164">
        <v>3.1000000000000001E-5</v>
      </c>
      <c r="AI75" s="164">
        <v>8.8892292638441204E-3</v>
      </c>
      <c r="AJ75" s="164">
        <v>1.5560710317744501E-3</v>
      </c>
    </row>
    <row r="76" spans="1:36">
      <c r="A76" s="152">
        <v>382</v>
      </c>
      <c r="B76" s="152">
        <v>1404</v>
      </c>
      <c r="C76" s="152" t="s">
        <v>1792</v>
      </c>
      <c r="D76" s="152" t="s">
        <v>1793</v>
      </c>
      <c r="E76" s="152" t="s">
        <v>41</v>
      </c>
      <c r="F76" s="152" t="s">
        <v>2140</v>
      </c>
      <c r="G76" s="152" t="s">
        <v>2141</v>
      </c>
      <c r="H76" s="152" t="s">
        <v>44</v>
      </c>
      <c r="I76" s="152" t="s">
        <v>1386</v>
      </c>
      <c r="J76" s="152" t="s">
        <v>45</v>
      </c>
      <c r="K76" s="152" t="s">
        <v>45</v>
      </c>
      <c r="L76" s="152" t="s">
        <v>46</v>
      </c>
      <c r="M76" s="152" t="s">
        <v>47</v>
      </c>
      <c r="N76" s="152" t="s">
        <v>206</v>
      </c>
      <c r="O76" s="152" t="s">
        <v>51</v>
      </c>
      <c r="P76" s="152" t="s">
        <v>1796</v>
      </c>
      <c r="Q76" s="152" t="s">
        <v>116</v>
      </c>
      <c r="R76" s="152" t="s">
        <v>117</v>
      </c>
      <c r="S76" s="152" t="s">
        <v>52</v>
      </c>
      <c r="T76" s="152" t="s">
        <v>2142</v>
      </c>
      <c r="U76" s="152" t="s">
        <v>1839</v>
      </c>
      <c r="V76" s="164">
        <v>0.05</v>
      </c>
      <c r="W76" s="164">
        <v>3.8219999999999997E-2</v>
      </c>
      <c r="X76" s="152" t="s">
        <v>135</v>
      </c>
      <c r="Y76" s="152" t="s">
        <v>51</v>
      </c>
      <c r="Z76" s="162">
        <v>60000</v>
      </c>
      <c r="AA76" s="163">
        <v>1</v>
      </c>
      <c r="AB76" s="166">
        <v>102.96</v>
      </c>
      <c r="AD76" s="162">
        <v>61.776000000000003</v>
      </c>
      <c r="AG76" s="152" t="s">
        <v>124</v>
      </c>
      <c r="AH76" s="164">
        <v>1.4200000000000001E-4</v>
      </c>
      <c r="AI76" s="164">
        <v>1.29853069002048E-2</v>
      </c>
      <c r="AJ76" s="164">
        <v>2.2730946976803998E-3</v>
      </c>
    </row>
    <row r="77" spans="1:36">
      <c r="A77" s="152">
        <v>382</v>
      </c>
      <c r="B77" s="152">
        <v>1404</v>
      </c>
      <c r="C77" s="152" t="s">
        <v>2143</v>
      </c>
      <c r="D77" s="152" t="s">
        <v>2144</v>
      </c>
      <c r="E77" s="152" t="s">
        <v>41</v>
      </c>
      <c r="F77" s="152" t="s">
        <v>2145</v>
      </c>
      <c r="G77" s="152" t="s">
        <v>2146</v>
      </c>
      <c r="H77" s="152" t="s">
        <v>44</v>
      </c>
      <c r="I77" s="152" t="s">
        <v>1386</v>
      </c>
      <c r="J77" s="152" t="s">
        <v>45</v>
      </c>
      <c r="K77" s="152" t="s">
        <v>82</v>
      </c>
      <c r="L77" s="152" t="s">
        <v>46</v>
      </c>
      <c r="M77" s="152" t="s">
        <v>47</v>
      </c>
      <c r="N77" s="152" t="s">
        <v>174</v>
      </c>
      <c r="O77" s="152" t="s">
        <v>51</v>
      </c>
      <c r="P77" s="152" t="s">
        <v>167</v>
      </c>
      <c r="Q77" s="152" t="s">
        <v>116</v>
      </c>
      <c r="R77" s="152" t="s">
        <v>117</v>
      </c>
      <c r="S77" s="152" t="s">
        <v>52</v>
      </c>
      <c r="T77" s="152" t="s">
        <v>2147</v>
      </c>
      <c r="U77" s="152" t="s">
        <v>2148</v>
      </c>
      <c r="V77" s="164">
        <v>1.0800000000000001E-2</v>
      </c>
      <c r="W77" s="164">
        <v>3.6580000000000001E-2</v>
      </c>
      <c r="X77" s="152" t="s">
        <v>135</v>
      </c>
      <c r="Y77" s="152" t="s">
        <v>51</v>
      </c>
      <c r="Z77" s="162">
        <v>23125</v>
      </c>
      <c r="AA77" s="163">
        <v>1</v>
      </c>
      <c r="AB77" s="166">
        <v>95.17</v>
      </c>
      <c r="AD77" s="162">
        <v>22.007999999999999</v>
      </c>
      <c r="AG77" s="152" t="s">
        <v>124</v>
      </c>
      <c r="AH77" s="164">
        <v>4.1E-5</v>
      </c>
      <c r="AI77" s="164">
        <v>4.6260917806492403E-3</v>
      </c>
      <c r="AJ77" s="164">
        <v>8.0980332451063201E-4</v>
      </c>
    </row>
    <row r="78" spans="1:36">
      <c r="A78" s="152">
        <v>382</v>
      </c>
      <c r="B78" s="152">
        <v>1404</v>
      </c>
      <c r="C78" s="152" t="s">
        <v>1799</v>
      </c>
      <c r="D78" s="152" t="s">
        <v>1800</v>
      </c>
      <c r="E78" s="152" t="s">
        <v>41</v>
      </c>
      <c r="F78" s="152" t="s">
        <v>2149</v>
      </c>
      <c r="G78" s="152" t="s">
        <v>2150</v>
      </c>
      <c r="H78" s="152" t="s">
        <v>44</v>
      </c>
      <c r="I78" s="152" t="s">
        <v>1386</v>
      </c>
      <c r="J78" s="152" t="s">
        <v>45</v>
      </c>
      <c r="K78" s="152" t="s">
        <v>45</v>
      </c>
      <c r="L78" s="152" t="s">
        <v>46</v>
      </c>
      <c r="M78" s="152" t="s">
        <v>47</v>
      </c>
      <c r="N78" s="152" t="s">
        <v>206</v>
      </c>
      <c r="O78" s="152" t="s">
        <v>51</v>
      </c>
      <c r="P78" s="152" t="s">
        <v>1803</v>
      </c>
      <c r="Q78" s="152" t="s">
        <v>116</v>
      </c>
      <c r="R78" s="152" t="s">
        <v>117</v>
      </c>
      <c r="S78" s="152" t="s">
        <v>52</v>
      </c>
      <c r="T78" s="152" t="s">
        <v>2151</v>
      </c>
      <c r="U78" s="152" t="s">
        <v>2152</v>
      </c>
      <c r="V78" s="164">
        <v>3.85E-2</v>
      </c>
      <c r="W78" s="164">
        <v>3.9300000000000002E-2</v>
      </c>
      <c r="X78" s="152" t="s">
        <v>135</v>
      </c>
      <c r="Y78" s="152" t="s">
        <v>51</v>
      </c>
      <c r="Z78" s="162">
        <v>23678.57</v>
      </c>
      <c r="AA78" s="163">
        <v>1</v>
      </c>
      <c r="AB78" s="166">
        <v>101.24</v>
      </c>
      <c r="AD78" s="162">
        <v>23.972000000000001</v>
      </c>
      <c r="AG78" s="152" t="s">
        <v>124</v>
      </c>
      <c r="AH78" s="164">
        <v>1.5200000000000001E-4</v>
      </c>
      <c r="AI78" s="164">
        <v>5.0389499123970503E-3</v>
      </c>
      <c r="AJ78" s="164">
        <v>8.8207467222559295E-4</v>
      </c>
    </row>
    <row r="79" spans="1:36">
      <c r="A79" s="152">
        <v>382</v>
      </c>
      <c r="B79" s="152">
        <v>1404</v>
      </c>
      <c r="C79" s="152" t="s">
        <v>1799</v>
      </c>
      <c r="D79" s="152" t="s">
        <v>1800</v>
      </c>
      <c r="E79" s="152" t="s">
        <v>41</v>
      </c>
      <c r="F79" s="152" t="s">
        <v>1801</v>
      </c>
      <c r="G79" s="152" t="s">
        <v>1802</v>
      </c>
      <c r="H79" s="152" t="s">
        <v>44</v>
      </c>
      <c r="I79" s="152" t="s">
        <v>1207</v>
      </c>
      <c r="J79" s="152" t="s">
        <v>45</v>
      </c>
      <c r="K79" s="152" t="s">
        <v>45</v>
      </c>
      <c r="L79" s="152" t="s">
        <v>46</v>
      </c>
      <c r="M79" s="152" t="s">
        <v>47</v>
      </c>
      <c r="N79" s="152" t="s">
        <v>206</v>
      </c>
      <c r="O79" s="152" t="s">
        <v>51</v>
      </c>
      <c r="P79" s="152" t="s">
        <v>1803</v>
      </c>
      <c r="Q79" s="152" t="s">
        <v>116</v>
      </c>
      <c r="R79" s="152" t="s">
        <v>117</v>
      </c>
      <c r="S79" s="152" t="s">
        <v>52</v>
      </c>
      <c r="T79" s="152" t="s">
        <v>1804</v>
      </c>
      <c r="U79" s="152" t="s">
        <v>1805</v>
      </c>
      <c r="V79" s="164">
        <v>2.5600000000000001E-2</v>
      </c>
      <c r="W79" s="164">
        <v>2.69E-2</v>
      </c>
      <c r="X79" s="152" t="s">
        <v>135</v>
      </c>
      <c r="Y79" s="152" t="s">
        <v>51</v>
      </c>
      <c r="Z79" s="162">
        <v>30000</v>
      </c>
      <c r="AA79" s="163">
        <v>1</v>
      </c>
      <c r="AB79" s="166">
        <v>111.44</v>
      </c>
      <c r="AD79" s="162">
        <v>33.432000000000002</v>
      </c>
      <c r="AG79" s="152" t="s">
        <v>124</v>
      </c>
      <c r="AH79" s="164">
        <v>2.9E-5</v>
      </c>
      <c r="AI79" s="164">
        <v>7.02740190830817E-3</v>
      </c>
      <c r="AJ79" s="164">
        <v>1.23015575519378E-3</v>
      </c>
    </row>
    <row r="80" spans="1:36">
      <c r="A80" s="152">
        <v>382</v>
      </c>
      <c r="B80" s="152">
        <v>1404</v>
      </c>
      <c r="C80" s="152" t="s">
        <v>1799</v>
      </c>
      <c r="D80" s="152" t="s">
        <v>1800</v>
      </c>
      <c r="E80" s="152" t="s">
        <v>41</v>
      </c>
      <c r="F80" s="152" t="s">
        <v>1806</v>
      </c>
      <c r="G80" s="152" t="s">
        <v>1807</v>
      </c>
      <c r="H80" s="152" t="s">
        <v>44</v>
      </c>
      <c r="I80" s="152" t="s">
        <v>1386</v>
      </c>
      <c r="J80" s="152" t="s">
        <v>45</v>
      </c>
      <c r="K80" s="152" t="s">
        <v>45</v>
      </c>
      <c r="L80" s="152" t="s">
        <v>46</v>
      </c>
      <c r="M80" s="152" t="s">
        <v>47</v>
      </c>
      <c r="N80" s="152" t="s">
        <v>206</v>
      </c>
      <c r="O80" s="152" t="s">
        <v>51</v>
      </c>
      <c r="P80" s="152" t="s">
        <v>1803</v>
      </c>
      <c r="Q80" s="152" t="s">
        <v>116</v>
      </c>
      <c r="R80" s="152" t="s">
        <v>117</v>
      </c>
      <c r="S80" s="152" t="s">
        <v>52</v>
      </c>
      <c r="T80" s="152" t="s">
        <v>1808</v>
      </c>
      <c r="U80" s="152" t="s">
        <v>1809</v>
      </c>
      <c r="V80" s="164">
        <v>2.41E-2</v>
      </c>
      <c r="W80" s="164">
        <v>3.9440000000000003E-2</v>
      </c>
      <c r="X80" s="152" t="s">
        <v>135</v>
      </c>
      <c r="Y80" s="152" t="s">
        <v>51</v>
      </c>
      <c r="Z80" s="162">
        <v>84240</v>
      </c>
      <c r="AA80" s="163">
        <v>1</v>
      </c>
      <c r="AB80" s="166">
        <v>96.69</v>
      </c>
      <c r="AD80" s="162">
        <v>81.451999999999998</v>
      </c>
      <c r="AG80" s="152" t="s">
        <v>124</v>
      </c>
      <c r="AH80" s="164">
        <v>4.1E-5</v>
      </c>
      <c r="AI80" s="164">
        <v>1.7121127147919999E-2</v>
      </c>
      <c r="AJ80" s="164">
        <v>2.9970753588916001E-3</v>
      </c>
    </row>
    <row r="81" spans="1:36">
      <c r="A81" s="152">
        <v>382</v>
      </c>
      <c r="B81" s="152">
        <v>1404</v>
      </c>
      <c r="C81" s="152" t="s">
        <v>1810</v>
      </c>
      <c r="D81" s="152" t="s">
        <v>411</v>
      </c>
      <c r="E81" s="152" t="s">
        <v>41</v>
      </c>
      <c r="F81" s="152" t="s">
        <v>1811</v>
      </c>
      <c r="G81" s="152" t="s">
        <v>1812</v>
      </c>
      <c r="H81" s="152" t="s">
        <v>44</v>
      </c>
      <c r="I81" s="152" t="s">
        <v>1386</v>
      </c>
      <c r="J81" s="152" t="s">
        <v>45</v>
      </c>
      <c r="K81" s="152" t="s">
        <v>45</v>
      </c>
      <c r="L81" s="152" t="s">
        <v>46</v>
      </c>
      <c r="M81" s="152" t="s">
        <v>47</v>
      </c>
      <c r="N81" s="152" t="s">
        <v>49</v>
      </c>
      <c r="O81" s="152" t="s">
        <v>51</v>
      </c>
      <c r="P81" s="152" t="s">
        <v>158</v>
      </c>
      <c r="Q81" s="152" t="s">
        <v>116</v>
      </c>
      <c r="R81" s="152" t="s">
        <v>117</v>
      </c>
      <c r="S81" s="152" t="s">
        <v>52</v>
      </c>
      <c r="T81" s="152" t="s">
        <v>1813</v>
      </c>
      <c r="U81" s="152" t="s">
        <v>1814</v>
      </c>
      <c r="V81" s="164">
        <v>0.04</v>
      </c>
      <c r="W81" s="164">
        <v>4.0140000000000002E-2</v>
      </c>
      <c r="X81" s="152" t="s">
        <v>135</v>
      </c>
      <c r="Y81" s="152" t="s">
        <v>51</v>
      </c>
      <c r="Z81" s="162">
        <v>25000.01</v>
      </c>
      <c r="AA81" s="163">
        <v>1</v>
      </c>
      <c r="AB81" s="166">
        <v>101.95</v>
      </c>
      <c r="AD81" s="162">
        <v>25.488</v>
      </c>
      <c r="AG81" s="152" t="s">
        <v>124</v>
      </c>
      <c r="AH81" s="164">
        <v>5.1999999999999997E-5</v>
      </c>
      <c r="AI81" s="164">
        <v>5.3574712186637598E-3</v>
      </c>
      <c r="AJ81" s="164">
        <v>9.3783223713625897E-4</v>
      </c>
    </row>
    <row r="82" spans="1:36">
      <c r="A82" s="152">
        <v>382</v>
      </c>
      <c r="B82" s="152">
        <v>1404</v>
      </c>
      <c r="C82" s="152" t="s">
        <v>1815</v>
      </c>
      <c r="D82" s="152" t="s">
        <v>1816</v>
      </c>
      <c r="E82" s="152" t="s">
        <v>41</v>
      </c>
      <c r="F82" s="152" t="s">
        <v>1817</v>
      </c>
      <c r="G82" s="152" t="s">
        <v>1818</v>
      </c>
      <c r="H82" s="152" t="s">
        <v>44</v>
      </c>
      <c r="I82" s="152" t="s">
        <v>1207</v>
      </c>
      <c r="J82" s="152" t="s">
        <v>45</v>
      </c>
      <c r="K82" s="152" t="s">
        <v>45</v>
      </c>
      <c r="L82" s="152" t="s">
        <v>46</v>
      </c>
      <c r="M82" s="152" t="s">
        <v>47</v>
      </c>
      <c r="N82" s="152" t="s">
        <v>206</v>
      </c>
      <c r="O82" s="152" t="s">
        <v>51</v>
      </c>
      <c r="P82" s="152" t="s">
        <v>1796</v>
      </c>
      <c r="Q82" s="152" t="s">
        <v>116</v>
      </c>
      <c r="R82" s="152" t="s">
        <v>117</v>
      </c>
      <c r="S82" s="152" t="s">
        <v>52</v>
      </c>
      <c r="T82" s="152" t="s">
        <v>1819</v>
      </c>
      <c r="U82" s="152" t="s">
        <v>1820</v>
      </c>
      <c r="V82" s="164">
        <v>3.2000000000000001E-2</v>
      </c>
      <c r="W82" s="164">
        <v>2.23E-2</v>
      </c>
      <c r="X82" s="152" t="s">
        <v>135</v>
      </c>
      <c r="Y82" s="152" t="s">
        <v>51</v>
      </c>
      <c r="Z82" s="162">
        <v>33000</v>
      </c>
      <c r="AA82" s="163">
        <v>1</v>
      </c>
      <c r="AB82" s="166">
        <v>120.75</v>
      </c>
      <c r="AC82" s="162">
        <v>21.533000000000001</v>
      </c>
      <c r="AD82" s="162">
        <v>61.38</v>
      </c>
      <c r="AG82" s="152" t="s">
        <v>124</v>
      </c>
      <c r="AH82" s="164">
        <v>1.2E-4</v>
      </c>
      <c r="AI82" s="164">
        <v>1.29021160993777E-2</v>
      </c>
      <c r="AJ82" s="164">
        <v>2.2585320408476301E-3</v>
      </c>
    </row>
    <row r="83" spans="1:36">
      <c r="A83" s="152">
        <v>382</v>
      </c>
      <c r="B83" s="152">
        <v>1404</v>
      </c>
      <c r="C83" s="152" t="s">
        <v>1840</v>
      </c>
      <c r="D83" s="152" t="s">
        <v>1841</v>
      </c>
      <c r="E83" s="152" t="s">
        <v>41</v>
      </c>
      <c r="F83" s="152" t="s">
        <v>2153</v>
      </c>
      <c r="G83" s="152" t="s">
        <v>2154</v>
      </c>
      <c r="H83" s="152" t="s">
        <v>44</v>
      </c>
      <c r="I83" s="152" t="s">
        <v>1386</v>
      </c>
      <c r="J83" s="152" t="s">
        <v>45</v>
      </c>
      <c r="K83" s="152" t="s">
        <v>45</v>
      </c>
      <c r="L83" s="152" t="s">
        <v>46</v>
      </c>
      <c r="M83" s="152" t="s">
        <v>47</v>
      </c>
      <c r="N83" s="152" t="s">
        <v>206</v>
      </c>
      <c r="O83" s="152" t="s">
        <v>51</v>
      </c>
      <c r="P83" s="152" t="s">
        <v>1796</v>
      </c>
      <c r="Q83" s="152" t="s">
        <v>116</v>
      </c>
      <c r="R83" s="152" t="s">
        <v>117</v>
      </c>
      <c r="S83" s="152" t="s">
        <v>52</v>
      </c>
      <c r="T83" s="152" t="s">
        <v>2155</v>
      </c>
      <c r="U83" s="152" t="s">
        <v>2114</v>
      </c>
      <c r="V83" s="164">
        <v>2.5499999999999998E-2</v>
      </c>
      <c r="W83" s="164">
        <v>4.1480000000000003E-2</v>
      </c>
      <c r="X83" s="152" t="s">
        <v>135</v>
      </c>
      <c r="Y83" s="152" t="s">
        <v>51</v>
      </c>
      <c r="Z83" s="162">
        <v>72000</v>
      </c>
      <c r="AA83" s="163">
        <v>1</v>
      </c>
      <c r="AB83" s="166">
        <v>93.81</v>
      </c>
      <c r="AD83" s="162">
        <v>67.543000000000006</v>
      </c>
      <c r="AG83" s="152" t="s">
        <v>124</v>
      </c>
      <c r="AH83" s="164">
        <v>1.9000000000000001E-5</v>
      </c>
      <c r="AI83" s="164">
        <v>1.4197571565363699E-2</v>
      </c>
      <c r="AJ83" s="164">
        <v>2.4853031886876201E-3</v>
      </c>
    </row>
    <row r="84" spans="1:36">
      <c r="A84" s="152">
        <v>382</v>
      </c>
      <c r="B84" s="152">
        <v>1404</v>
      </c>
      <c r="C84" s="152" t="s">
        <v>1840</v>
      </c>
      <c r="D84" s="152" t="s">
        <v>1841</v>
      </c>
      <c r="E84" s="152" t="s">
        <v>41</v>
      </c>
      <c r="F84" s="152" t="s">
        <v>1842</v>
      </c>
      <c r="G84" s="152" t="s">
        <v>1843</v>
      </c>
      <c r="H84" s="152" t="s">
        <v>44</v>
      </c>
      <c r="I84" s="152" t="s">
        <v>1207</v>
      </c>
      <c r="J84" s="152" t="s">
        <v>45</v>
      </c>
      <c r="K84" s="152" t="s">
        <v>45</v>
      </c>
      <c r="L84" s="152" t="s">
        <v>46</v>
      </c>
      <c r="M84" s="152" t="s">
        <v>47</v>
      </c>
      <c r="N84" s="152" t="s">
        <v>206</v>
      </c>
      <c r="O84" s="152" t="s">
        <v>51</v>
      </c>
      <c r="P84" s="152" t="s">
        <v>1796</v>
      </c>
      <c r="Q84" s="152" t="s">
        <v>116</v>
      </c>
      <c r="R84" s="152" t="s">
        <v>117</v>
      </c>
      <c r="S84" s="152" t="s">
        <v>52</v>
      </c>
      <c r="T84" s="152" t="s">
        <v>1844</v>
      </c>
      <c r="U84" s="152" t="s">
        <v>1845</v>
      </c>
      <c r="V84" s="164">
        <v>5.8999999999999999E-3</v>
      </c>
      <c r="W84" s="164">
        <v>2.597E-2</v>
      </c>
      <c r="X84" s="152" t="s">
        <v>135</v>
      </c>
      <c r="Y84" s="152" t="s">
        <v>51</v>
      </c>
      <c r="Z84" s="162">
        <v>83300</v>
      </c>
      <c r="AA84" s="163">
        <v>1</v>
      </c>
      <c r="AB84" s="166">
        <v>106.67</v>
      </c>
      <c r="AD84" s="162">
        <v>88.855999999999995</v>
      </c>
      <c r="AG84" s="152" t="s">
        <v>124</v>
      </c>
      <c r="AH84" s="164">
        <v>6.9999999999999994E-5</v>
      </c>
      <c r="AI84" s="164">
        <v>1.8677542383908799E-2</v>
      </c>
      <c r="AJ84" s="164">
        <v>3.26952785058123E-3</v>
      </c>
    </row>
    <row r="85" spans="1:36">
      <c r="A85" s="152">
        <v>382</v>
      </c>
      <c r="B85" s="152">
        <v>1404</v>
      </c>
      <c r="C85" s="152" t="s">
        <v>1853</v>
      </c>
      <c r="D85" s="152" t="s">
        <v>1854</v>
      </c>
      <c r="E85" s="152" t="s">
        <v>41</v>
      </c>
      <c r="F85" s="152" t="s">
        <v>1855</v>
      </c>
      <c r="G85" s="152" t="s">
        <v>1856</v>
      </c>
      <c r="H85" s="152" t="s">
        <v>44</v>
      </c>
      <c r="I85" s="152" t="s">
        <v>1207</v>
      </c>
      <c r="J85" s="152" t="s">
        <v>45</v>
      </c>
      <c r="K85" s="152" t="s">
        <v>45</v>
      </c>
      <c r="L85" s="152" t="s">
        <v>46</v>
      </c>
      <c r="M85" s="152" t="s">
        <v>47</v>
      </c>
      <c r="N85" s="152" t="s">
        <v>911</v>
      </c>
      <c r="O85" s="152" t="s">
        <v>51</v>
      </c>
      <c r="P85" s="152" t="s">
        <v>167</v>
      </c>
      <c r="Q85" s="152" t="s">
        <v>116</v>
      </c>
      <c r="R85" s="152" t="s">
        <v>117</v>
      </c>
      <c r="S85" s="152" t="s">
        <v>52</v>
      </c>
      <c r="T85" s="152" t="s">
        <v>1857</v>
      </c>
      <c r="U85" s="152" t="s">
        <v>1858</v>
      </c>
      <c r="V85" s="164">
        <v>2E-3</v>
      </c>
      <c r="W85" s="164">
        <v>2.1569999999999999E-2</v>
      </c>
      <c r="X85" s="152" t="s">
        <v>135</v>
      </c>
      <c r="Y85" s="152" t="s">
        <v>51</v>
      </c>
      <c r="Z85" s="162">
        <v>105292.38</v>
      </c>
      <c r="AA85" s="163">
        <v>1</v>
      </c>
      <c r="AB85" s="166">
        <v>109.76</v>
      </c>
      <c r="AD85" s="162">
        <v>115.569</v>
      </c>
      <c r="AG85" s="152" t="s">
        <v>124</v>
      </c>
      <c r="AH85" s="164">
        <v>3.6000000000000001E-5</v>
      </c>
      <c r="AI85" s="164">
        <v>2.4292570676698901E-2</v>
      </c>
      <c r="AJ85" s="164">
        <v>4.2524457852713398E-3</v>
      </c>
    </row>
    <row r="86" spans="1:36">
      <c r="A86" s="152">
        <v>382</v>
      </c>
      <c r="B86" s="152">
        <v>1404</v>
      </c>
      <c r="C86" s="152" t="s">
        <v>1853</v>
      </c>
      <c r="D86" s="152" t="s">
        <v>1854</v>
      </c>
      <c r="E86" s="152" t="s">
        <v>41</v>
      </c>
      <c r="F86" s="152" t="s">
        <v>1859</v>
      </c>
      <c r="G86" s="152" t="s">
        <v>1860</v>
      </c>
      <c r="H86" s="152" t="s">
        <v>44</v>
      </c>
      <c r="I86" s="152" t="s">
        <v>1207</v>
      </c>
      <c r="J86" s="152" t="s">
        <v>45</v>
      </c>
      <c r="K86" s="152" t="s">
        <v>45</v>
      </c>
      <c r="L86" s="152" t="s">
        <v>46</v>
      </c>
      <c r="M86" s="152" t="s">
        <v>47</v>
      </c>
      <c r="N86" s="152" t="s">
        <v>911</v>
      </c>
      <c r="O86" s="152" t="s">
        <v>51</v>
      </c>
      <c r="P86" s="152" t="s">
        <v>167</v>
      </c>
      <c r="Q86" s="152" t="s">
        <v>116</v>
      </c>
      <c r="R86" s="152" t="s">
        <v>117</v>
      </c>
      <c r="S86" s="152" t="s">
        <v>52</v>
      </c>
      <c r="T86" s="152" t="s">
        <v>1861</v>
      </c>
      <c r="U86" s="152" t="s">
        <v>1862</v>
      </c>
      <c r="V86" s="164">
        <v>2.47E-2</v>
      </c>
      <c r="W86" s="164">
        <v>2.2849999999999999E-2</v>
      </c>
      <c r="X86" s="152" t="s">
        <v>135</v>
      </c>
      <c r="Y86" s="152" t="s">
        <v>51</v>
      </c>
      <c r="Z86" s="162">
        <v>65600</v>
      </c>
      <c r="AA86" s="163">
        <v>1</v>
      </c>
      <c r="AB86" s="166">
        <v>107</v>
      </c>
      <c r="AD86" s="162">
        <v>70.191999999999993</v>
      </c>
      <c r="AG86" s="152" t="s">
        <v>124</v>
      </c>
      <c r="AH86" s="164">
        <v>2.8E-5</v>
      </c>
      <c r="AI86" s="164">
        <v>1.47543489694893E-2</v>
      </c>
      <c r="AJ86" s="164">
        <v>2.5827677903972799E-3</v>
      </c>
    </row>
    <row r="87" spans="1:36">
      <c r="A87" s="152">
        <v>382</v>
      </c>
      <c r="B87" s="152">
        <v>1404</v>
      </c>
      <c r="C87" s="152" t="s">
        <v>1853</v>
      </c>
      <c r="D87" s="152" t="s">
        <v>1854</v>
      </c>
      <c r="E87" s="152" t="s">
        <v>41</v>
      </c>
      <c r="F87" s="152" t="s">
        <v>1863</v>
      </c>
      <c r="G87" s="152" t="s">
        <v>1864</v>
      </c>
      <c r="H87" s="152" t="s">
        <v>44</v>
      </c>
      <c r="I87" s="152" t="s">
        <v>1207</v>
      </c>
      <c r="J87" s="152" t="s">
        <v>45</v>
      </c>
      <c r="K87" s="152" t="s">
        <v>45</v>
      </c>
      <c r="L87" s="152" t="s">
        <v>46</v>
      </c>
      <c r="M87" s="152" t="s">
        <v>47</v>
      </c>
      <c r="N87" s="152" t="s">
        <v>911</v>
      </c>
      <c r="O87" s="152" t="s">
        <v>51</v>
      </c>
      <c r="P87" s="152" t="s">
        <v>167</v>
      </c>
      <c r="Q87" s="152" t="s">
        <v>116</v>
      </c>
      <c r="R87" s="152" t="s">
        <v>117</v>
      </c>
      <c r="S87" s="152" t="s">
        <v>52</v>
      </c>
      <c r="T87" s="152" t="s">
        <v>1865</v>
      </c>
      <c r="U87" s="152" t="s">
        <v>1862</v>
      </c>
      <c r="V87" s="164">
        <v>2.4E-2</v>
      </c>
      <c r="W87" s="164">
        <v>2.3019999999999999E-2</v>
      </c>
      <c r="X87" s="152" t="s">
        <v>135</v>
      </c>
      <c r="Y87" s="152" t="s">
        <v>51</v>
      </c>
      <c r="Z87" s="162">
        <v>45000</v>
      </c>
      <c r="AA87" s="163">
        <v>1</v>
      </c>
      <c r="AB87" s="166">
        <v>104.68</v>
      </c>
      <c r="AD87" s="162">
        <v>47.106000000000002</v>
      </c>
      <c r="AG87" s="152" t="s">
        <v>124</v>
      </c>
      <c r="AH87" s="164">
        <v>1.2E-5</v>
      </c>
      <c r="AI87" s="164">
        <v>9.9016748711642892E-3</v>
      </c>
      <c r="AJ87" s="164">
        <v>1.73330093934429E-3</v>
      </c>
    </row>
    <row r="88" spans="1:36">
      <c r="A88" s="152">
        <v>382</v>
      </c>
      <c r="B88" s="152">
        <v>1404</v>
      </c>
      <c r="C88" s="152" t="s">
        <v>1853</v>
      </c>
      <c r="D88" s="152" t="s">
        <v>1854</v>
      </c>
      <c r="E88" s="152" t="s">
        <v>41</v>
      </c>
      <c r="F88" s="152" t="s">
        <v>1866</v>
      </c>
      <c r="G88" s="152" t="s">
        <v>1867</v>
      </c>
      <c r="H88" s="152" t="s">
        <v>44</v>
      </c>
      <c r="I88" s="152" t="s">
        <v>1386</v>
      </c>
      <c r="J88" s="152" t="s">
        <v>45</v>
      </c>
      <c r="K88" s="152" t="s">
        <v>45</v>
      </c>
      <c r="L88" s="152" t="s">
        <v>46</v>
      </c>
      <c r="M88" s="152" t="s">
        <v>47</v>
      </c>
      <c r="N88" s="152" t="s">
        <v>911</v>
      </c>
      <c r="O88" s="152" t="s">
        <v>51</v>
      </c>
      <c r="P88" s="152" t="s">
        <v>167</v>
      </c>
      <c r="Q88" s="152" t="s">
        <v>116</v>
      </c>
      <c r="R88" s="152" t="s">
        <v>117</v>
      </c>
      <c r="S88" s="152" t="s">
        <v>52</v>
      </c>
      <c r="T88" s="152" t="s">
        <v>1868</v>
      </c>
      <c r="U88" s="152" t="s">
        <v>1869</v>
      </c>
      <c r="V88" s="164">
        <v>2.6800000000000001E-2</v>
      </c>
      <c r="W88" s="164">
        <v>3.6639999999999999E-2</v>
      </c>
      <c r="X88" s="152" t="s">
        <v>135</v>
      </c>
      <c r="Y88" s="152" t="s">
        <v>51</v>
      </c>
      <c r="Z88" s="162">
        <v>101057.60000000001</v>
      </c>
      <c r="AA88" s="163">
        <v>1</v>
      </c>
      <c r="AB88" s="166">
        <v>99.3</v>
      </c>
      <c r="AD88" s="162">
        <v>100.35</v>
      </c>
      <c r="AG88" s="152" t="s">
        <v>124</v>
      </c>
      <c r="AH88" s="164">
        <v>4.3000000000000002E-5</v>
      </c>
      <c r="AI88" s="164">
        <v>2.1093597885003E-2</v>
      </c>
      <c r="AJ88" s="164">
        <v>3.69246147787594E-3</v>
      </c>
    </row>
    <row r="89" spans="1:36">
      <c r="A89" s="152">
        <v>382</v>
      </c>
      <c r="B89" s="152">
        <v>1404</v>
      </c>
      <c r="C89" s="152" t="s">
        <v>1853</v>
      </c>
      <c r="D89" s="152" t="s">
        <v>1854</v>
      </c>
      <c r="E89" s="152" t="s">
        <v>41</v>
      </c>
      <c r="F89" s="152" t="s">
        <v>1874</v>
      </c>
      <c r="G89" s="152" t="s">
        <v>1875</v>
      </c>
      <c r="H89" s="152" t="s">
        <v>44</v>
      </c>
      <c r="I89" s="152" t="s">
        <v>1207</v>
      </c>
      <c r="J89" s="152" t="s">
        <v>45</v>
      </c>
      <c r="K89" s="152" t="s">
        <v>45</v>
      </c>
      <c r="L89" s="152" t="s">
        <v>46</v>
      </c>
      <c r="M89" s="152" t="s">
        <v>47</v>
      </c>
      <c r="N89" s="152" t="s">
        <v>911</v>
      </c>
      <c r="O89" s="152" t="s">
        <v>51</v>
      </c>
      <c r="P89" s="152" t="s">
        <v>1803</v>
      </c>
      <c r="Q89" s="152" t="s">
        <v>116</v>
      </c>
      <c r="R89" s="152" t="s">
        <v>117</v>
      </c>
      <c r="S89" s="152" t="s">
        <v>52</v>
      </c>
      <c r="T89" s="152" t="s">
        <v>1876</v>
      </c>
      <c r="U89" s="152" t="s">
        <v>1877</v>
      </c>
      <c r="V89" s="164">
        <v>2.5000000000000001E-2</v>
      </c>
      <c r="W89" s="164">
        <v>2.5770000000000001E-2</v>
      </c>
      <c r="X89" s="152" t="s">
        <v>135</v>
      </c>
      <c r="Y89" s="152" t="s">
        <v>51</v>
      </c>
      <c r="Z89" s="162">
        <v>30000</v>
      </c>
      <c r="AA89" s="163">
        <v>1</v>
      </c>
      <c r="AB89" s="166">
        <v>101.95</v>
      </c>
      <c r="AD89" s="162">
        <v>30.585000000000001</v>
      </c>
      <c r="AG89" s="152" t="s">
        <v>124</v>
      </c>
      <c r="AH89" s="164">
        <v>3.0000000000000001E-5</v>
      </c>
      <c r="AI89" s="164">
        <v>6.4289628908113603E-3</v>
      </c>
      <c r="AJ89" s="164">
        <v>1.1253982344042201E-3</v>
      </c>
    </row>
    <row r="90" spans="1:36">
      <c r="A90" s="152">
        <v>382</v>
      </c>
      <c r="B90" s="152">
        <v>1404</v>
      </c>
      <c r="C90" s="152" t="s">
        <v>2156</v>
      </c>
      <c r="D90" s="152" t="s">
        <v>2157</v>
      </c>
      <c r="E90" s="152" t="s">
        <v>41</v>
      </c>
      <c r="F90" s="152" t="s">
        <v>2158</v>
      </c>
      <c r="G90" s="152" t="s">
        <v>2159</v>
      </c>
      <c r="H90" s="152" t="s">
        <v>44</v>
      </c>
      <c r="I90" s="152" t="s">
        <v>1386</v>
      </c>
      <c r="J90" s="152" t="s">
        <v>45</v>
      </c>
      <c r="K90" s="152" t="s">
        <v>45</v>
      </c>
      <c r="L90" s="152" t="s">
        <v>46</v>
      </c>
      <c r="M90" s="152" t="s">
        <v>47</v>
      </c>
      <c r="N90" s="152" t="s">
        <v>909</v>
      </c>
      <c r="O90" s="152" t="s">
        <v>51</v>
      </c>
      <c r="P90" s="152" t="s">
        <v>1796</v>
      </c>
      <c r="Q90" s="152" t="s">
        <v>116</v>
      </c>
      <c r="R90" s="152" t="s">
        <v>117</v>
      </c>
      <c r="S90" s="152" t="s">
        <v>52</v>
      </c>
      <c r="T90" s="152" t="s">
        <v>2160</v>
      </c>
      <c r="U90" s="152" t="s">
        <v>2161</v>
      </c>
      <c r="V90" s="164">
        <v>4.3799999999999999E-2</v>
      </c>
      <c r="W90" s="164">
        <v>3.7620000000000001E-2</v>
      </c>
      <c r="X90" s="152" t="s">
        <v>135</v>
      </c>
      <c r="Y90" s="152" t="s">
        <v>51</v>
      </c>
      <c r="Z90" s="162">
        <v>95000</v>
      </c>
      <c r="AA90" s="163">
        <v>1</v>
      </c>
      <c r="AB90" s="166">
        <v>102.12</v>
      </c>
      <c r="AD90" s="162">
        <v>97.013999999999996</v>
      </c>
      <c r="AG90" s="152" t="s">
        <v>124</v>
      </c>
      <c r="AH90" s="164">
        <v>1.9000000000000001E-4</v>
      </c>
      <c r="AI90" s="164">
        <v>2.0392329765871301E-2</v>
      </c>
      <c r="AJ90" s="164">
        <v>3.56970359040349E-3</v>
      </c>
    </row>
    <row r="91" spans="1:36">
      <c r="A91" s="152">
        <v>382</v>
      </c>
      <c r="B91" s="152">
        <v>1404</v>
      </c>
      <c r="C91" s="152" t="s">
        <v>1878</v>
      </c>
      <c r="D91" s="152" t="s">
        <v>1879</v>
      </c>
      <c r="E91" s="152" t="s">
        <v>41</v>
      </c>
      <c r="F91" s="152" t="s">
        <v>1880</v>
      </c>
      <c r="G91" s="152" t="s">
        <v>1881</v>
      </c>
      <c r="H91" s="152" t="s">
        <v>44</v>
      </c>
      <c r="I91" s="152" t="s">
        <v>1386</v>
      </c>
      <c r="J91" s="152" t="s">
        <v>45</v>
      </c>
      <c r="K91" s="152" t="s">
        <v>45</v>
      </c>
      <c r="L91" s="152" t="s">
        <v>46</v>
      </c>
      <c r="M91" s="152" t="s">
        <v>47</v>
      </c>
      <c r="N91" s="152" t="s">
        <v>909</v>
      </c>
      <c r="O91" s="152" t="s">
        <v>51</v>
      </c>
      <c r="P91" s="152" t="s">
        <v>1882</v>
      </c>
      <c r="Q91" s="152" t="s">
        <v>132</v>
      </c>
      <c r="R91" s="152" t="s">
        <v>117</v>
      </c>
      <c r="S91" s="152" t="s">
        <v>52</v>
      </c>
      <c r="T91" s="152" t="s">
        <v>1883</v>
      </c>
      <c r="U91" s="152" t="s">
        <v>1884</v>
      </c>
      <c r="V91" s="164">
        <v>1.95E-2</v>
      </c>
      <c r="W91" s="164">
        <v>3.8159999999999999E-2</v>
      </c>
      <c r="X91" s="152" t="s">
        <v>135</v>
      </c>
      <c r="Y91" s="152" t="s">
        <v>51</v>
      </c>
      <c r="Z91" s="162">
        <v>148755.94</v>
      </c>
      <c r="AA91" s="163">
        <v>1</v>
      </c>
      <c r="AB91" s="166">
        <v>91.94</v>
      </c>
      <c r="AD91" s="162">
        <v>136.76599999999999</v>
      </c>
      <c r="AG91" s="152" t="s">
        <v>124</v>
      </c>
      <c r="AH91" s="164">
        <v>1.7200000000000001E-4</v>
      </c>
      <c r="AI91" s="164">
        <v>2.8748239226846901E-2</v>
      </c>
      <c r="AJ91" s="164">
        <v>5.0324163037812203E-3</v>
      </c>
    </row>
    <row r="92" spans="1:36">
      <c r="A92" s="152">
        <v>382</v>
      </c>
      <c r="B92" s="152">
        <v>1404</v>
      </c>
      <c r="C92" s="152" t="s">
        <v>1885</v>
      </c>
      <c r="D92" s="152" t="s">
        <v>1886</v>
      </c>
      <c r="E92" s="152" t="s">
        <v>41</v>
      </c>
      <c r="F92" s="152" t="s">
        <v>2162</v>
      </c>
      <c r="G92" s="152" t="s">
        <v>2163</v>
      </c>
      <c r="H92" s="152" t="s">
        <v>44</v>
      </c>
      <c r="I92" s="152" t="s">
        <v>1207</v>
      </c>
      <c r="J92" s="152" t="s">
        <v>45</v>
      </c>
      <c r="K92" s="152" t="s">
        <v>45</v>
      </c>
      <c r="L92" s="152" t="s">
        <v>46</v>
      </c>
      <c r="M92" s="152" t="s">
        <v>47</v>
      </c>
      <c r="N92" s="152" t="s">
        <v>905</v>
      </c>
      <c r="O92" s="152" t="s">
        <v>51</v>
      </c>
      <c r="P92" s="152" t="s">
        <v>167</v>
      </c>
      <c r="Q92" s="152" t="s">
        <v>116</v>
      </c>
      <c r="R92" s="152" t="s">
        <v>117</v>
      </c>
      <c r="S92" s="152" t="s">
        <v>52</v>
      </c>
      <c r="T92" s="152" t="s">
        <v>2164</v>
      </c>
      <c r="U92" s="152" t="s">
        <v>2165</v>
      </c>
      <c r="V92" s="164">
        <v>2.3900000000000001E-2</v>
      </c>
      <c r="W92" s="164">
        <v>2.2329999999999999E-2</v>
      </c>
      <c r="X92" s="152" t="s">
        <v>135</v>
      </c>
      <c r="Y92" s="152" t="s">
        <v>51</v>
      </c>
      <c r="Z92" s="162">
        <v>70000</v>
      </c>
      <c r="AA92" s="163">
        <v>1</v>
      </c>
      <c r="AB92" s="166">
        <v>120.6</v>
      </c>
      <c r="AD92" s="162">
        <v>84.42</v>
      </c>
      <c r="AG92" s="152" t="s">
        <v>124</v>
      </c>
      <c r="AH92" s="164">
        <v>1.8E-5</v>
      </c>
      <c r="AI92" s="164">
        <v>1.77450726579138E-2</v>
      </c>
      <c r="AJ92" s="164">
        <v>3.1062978240446E-3</v>
      </c>
    </row>
    <row r="93" spans="1:36">
      <c r="A93" s="152">
        <v>382</v>
      </c>
      <c r="B93" s="152">
        <v>1404</v>
      </c>
      <c r="C93" s="152" t="s">
        <v>1885</v>
      </c>
      <c r="D93" s="152" t="s">
        <v>1886</v>
      </c>
      <c r="E93" s="152" t="s">
        <v>41</v>
      </c>
      <c r="F93" s="152" t="s">
        <v>1891</v>
      </c>
      <c r="G93" s="152" t="s">
        <v>1892</v>
      </c>
      <c r="H93" s="152" t="s">
        <v>44</v>
      </c>
      <c r="I93" s="152" t="s">
        <v>1207</v>
      </c>
      <c r="J93" s="152" t="s">
        <v>45</v>
      </c>
      <c r="K93" s="152" t="s">
        <v>45</v>
      </c>
      <c r="L93" s="152" t="s">
        <v>46</v>
      </c>
      <c r="M93" s="152" t="s">
        <v>47</v>
      </c>
      <c r="N93" s="152" t="s">
        <v>905</v>
      </c>
      <c r="O93" s="152" t="s">
        <v>51</v>
      </c>
      <c r="P93" s="152" t="s">
        <v>167</v>
      </c>
      <c r="Q93" s="152" t="s">
        <v>116</v>
      </c>
      <c r="R93" s="152" t="s">
        <v>117</v>
      </c>
      <c r="S93" s="152" t="s">
        <v>52</v>
      </c>
      <c r="T93" s="152" t="s">
        <v>1893</v>
      </c>
      <c r="U93" s="152" t="s">
        <v>1894</v>
      </c>
      <c r="V93" s="164">
        <v>1.2500000000000001E-2</v>
      </c>
      <c r="W93" s="164">
        <v>2.5190000000000001E-2</v>
      </c>
      <c r="X93" s="152" t="s">
        <v>135</v>
      </c>
      <c r="Y93" s="152" t="s">
        <v>51</v>
      </c>
      <c r="Z93" s="162">
        <v>50000</v>
      </c>
      <c r="AA93" s="163">
        <v>1</v>
      </c>
      <c r="AB93" s="166">
        <v>104.72</v>
      </c>
      <c r="AD93" s="162">
        <v>52.36</v>
      </c>
      <c r="AG93" s="152" t="s">
        <v>124</v>
      </c>
      <c r="AH93" s="164">
        <v>1.2E-5</v>
      </c>
      <c r="AI93" s="164">
        <v>1.10060649652733E-2</v>
      </c>
      <c r="AJ93" s="164">
        <v>1.9266258477490499E-3</v>
      </c>
    </row>
    <row r="94" spans="1:36">
      <c r="A94" s="152">
        <v>382</v>
      </c>
      <c r="B94" s="152">
        <v>1404</v>
      </c>
      <c r="C94" s="152" t="s">
        <v>1885</v>
      </c>
      <c r="D94" s="152" t="s">
        <v>1886</v>
      </c>
      <c r="E94" s="152" t="s">
        <v>41</v>
      </c>
      <c r="F94" s="152" t="s">
        <v>1895</v>
      </c>
      <c r="G94" s="152" t="s">
        <v>1896</v>
      </c>
      <c r="H94" s="152" t="s">
        <v>44</v>
      </c>
      <c r="I94" s="152" t="s">
        <v>1207</v>
      </c>
      <c r="J94" s="152" t="s">
        <v>45</v>
      </c>
      <c r="K94" s="152" t="s">
        <v>45</v>
      </c>
      <c r="L94" s="152" t="s">
        <v>46</v>
      </c>
      <c r="M94" s="152" t="s">
        <v>47</v>
      </c>
      <c r="N94" s="152" t="s">
        <v>905</v>
      </c>
      <c r="O94" s="152" t="s">
        <v>51</v>
      </c>
      <c r="P94" s="152" t="s">
        <v>167</v>
      </c>
      <c r="Q94" s="152" t="s">
        <v>116</v>
      </c>
      <c r="R94" s="152" t="s">
        <v>117</v>
      </c>
      <c r="S94" s="152" t="s">
        <v>52</v>
      </c>
      <c r="T94" s="152" t="s">
        <v>1897</v>
      </c>
      <c r="U94" s="152" t="s">
        <v>1898</v>
      </c>
      <c r="V94" s="164">
        <v>0.03</v>
      </c>
      <c r="W94" s="164">
        <v>2.2460000000000001E-2</v>
      </c>
      <c r="X94" s="152" t="s">
        <v>135</v>
      </c>
      <c r="Y94" s="152" t="s">
        <v>51</v>
      </c>
      <c r="Z94" s="162">
        <v>79000</v>
      </c>
      <c r="AA94" s="163">
        <v>1</v>
      </c>
      <c r="AB94" s="166">
        <v>113.7</v>
      </c>
      <c r="AD94" s="162">
        <v>89.822999999999993</v>
      </c>
      <c r="AG94" s="152" t="s">
        <v>124</v>
      </c>
      <c r="AH94" s="164">
        <v>1.9000000000000001E-5</v>
      </c>
      <c r="AI94" s="164">
        <v>1.88807825320042E-2</v>
      </c>
      <c r="AJ94" s="164">
        <v>3.3051053002743202E-3</v>
      </c>
    </row>
    <row r="95" spans="1:36">
      <c r="A95" s="152">
        <v>382</v>
      </c>
      <c r="B95" s="152">
        <v>1404</v>
      </c>
      <c r="C95" s="152" t="s">
        <v>1574</v>
      </c>
      <c r="D95" s="152" t="s">
        <v>1905</v>
      </c>
      <c r="E95" s="152" t="s">
        <v>41</v>
      </c>
      <c r="F95" s="152" t="s">
        <v>1906</v>
      </c>
      <c r="G95" s="152" t="s">
        <v>1907</v>
      </c>
      <c r="H95" s="152" t="s">
        <v>44</v>
      </c>
      <c r="I95" s="152" t="s">
        <v>1386</v>
      </c>
      <c r="J95" s="152" t="s">
        <v>45</v>
      </c>
      <c r="K95" s="152" t="s">
        <v>45</v>
      </c>
      <c r="L95" s="152" t="s">
        <v>46</v>
      </c>
      <c r="M95" s="152" t="s">
        <v>47</v>
      </c>
      <c r="N95" s="152" t="s">
        <v>909</v>
      </c>
      <c r="O95" s="152" t="s">
        <v>51</v>
      </c>
      <c r="P95" s="152" t="s">
        <v>158</v>
      </c>
      <c r="Q95" s="152" t="s">
        <v>116</v>
      </c>
      <c r="R95" s="152" t="s">
        <v>117</v>
      </c>
      <c r="S95" s="152" t="s">
        <v>52</v>
      </c>
      <c r="T95" s="152" t="s">
        <v>1908</v>
      </c>
      <c r="U95" s="152" t="s">
        <v>1909</v>
      </c>
      <c r="V95" s="164">
        <v>5.1200000000000002E-2</v>
      </c>
      <c r="W95" s="164">
        <v>4.5830000000000003E-2</v>
      </c>
      <c r="X95" s="152" t="s">
        <v>135</v>
      </c>
      <c r="Y95" s="152" t="s">
        <v>51</v>
      </c>
      <c r="Z95" s="162">
        <v>25000</v>
      </c>
      <c r="AA95" s="163">
        <v>1</v>
      </c>
      <c r="AB95" s="166">
        <v>105.64</v>
      </c>
      <c r="AD95" s="162">
        <v>26.41</v>
      </c>
      <c r="AG95" s="152" t="s">
        <v>124</v>
      </c>
      <c r="AH95" s="164">
        <v>1.1E-5</v>
      </c>
      <c r="AI95" s="164">
        <v>5.5513784517354199E-3</v>
      </c>
      <c r="AJ95" s="164">
        <v>9.7177594803385197E-4</v>
      </c>
    </row>
    <row r="96" spans="1:36">
      <c r="A96" s="152">
        <v>382</v>
      </c>
      <c r="B96" s="152">
        <v>1404</v>
      </c>
      <c r="C96" s="152" t="s">
        <v>680</v>
      </c>
      <c r="D96" s="152" t="s">
        <v>1910</v>
      </c>
      <c r="E96" s="152" t="s">
        <v>41</v>
      </c>
      <c r="F96" s="152" t="s">
        <v>2166</v>
      </c>
      <c r="G96" s="152" t="s">
        <v>2167</v>
      </c>
      <c r="H96" s="152" t="s">
        <v>44</v>
      </c>
      <c r="I96" s="152" t="s">
        <v>1207</v>
      </c>
      <c r="J96" s="152" t="s">
        <v>45</v>
      </c>
      <c r="K96" s="152" t="s">
        <v>45</v>
      </c>
      <c r="L96" s="152" t="s">
        <v>46</v>
      </c>
      <c r="M96" s="152" t="s">
        <v>47</v>
      </c>
      <c r="N96" s="152" t="s">
        <v>911</v>
      </c>
      <c r="O96" s="152" t="s">
        <v>51</v>
      </c>
      <c r="P96" s="152" t="s">
        <v>167</v>
      </c>
      <c r="Q96" s="152" t="s">
        <v>116</v>
      </c>
      <c r="R96" s="152" t="s">
        <v>117</v>
      </c>
      <c r="S96" s="152" t="s">
        <v>52</v>
      </c>
      <c r="T96" s="152" t="s">
        <v>2168</v>
      </c>
      <c r="U96" s="152" t="s">
        <v>2169</v>
      </c>
      <c r="V96" s="164">
        <v>1E-3</v>
      </c>
      <c r="W96" s="164">
        <v>2.0889999999999999E-2</v>
      </c>
      <c r="X96" s="152" t="s">
        <v>135</v>
      </c>
      <c r="Y96" s="152" t="s">
        <v>51</v>
      </c>
      <c r="Z96" s="162">
        <v>100000</v>
      </c>
      <c r="AA96" s="163">
        <v>1</v>
      </c>
      <c r="AB96" s="166">
        <v>113.31</v>
      </c>
      <c r="AD96" s="162">
        <v>113.31</v>
      </c>
      <c r="AG96" s="152" t="s">
        <v>124</v>
      </c>
      <c r="AH96" s="164">
        <v>3.1999999999999999E-5</v>
      </c>
      <c r="AI96" s="164">
        <v>2.38177467764536E-2</v>
      </c>
      <c r="AJ96" s="164">
        <v>4.1693272499703097E-3</v>
      </c>
    </row>
    <row r="97" spans="1:36">
      <c r="A97" s="152">
        <v>382</v>
      </c>
      <c r="B97" s="152">
        <v>1404</v>
      </c>
      <c r="C97" s="152" t="s">
        <v>680</v>
      </c>
      <c r="D97" s="152" t="s">
        <v>1910</v>
      </c>
      <c r="E97" s="152" t="s">
        <v>41</v>
      </c>
      <c r="F97" s="152" t="s">
        <v>1911</v>
      </c>
      <c r="G97" s="152" t="s">
        <v>1912</v>
      </c>
      <c r="H97" s="152" t="s">
        <v>44</v>
      </c>
      <c r="I97" s="152" t="s">
        <v>1386</v>
      </c>
      <c r="J97" s="152" t="s">
        <v>45</v>
      </c>
      <c r="K97" s="152" t="s">
        <v>45</v>
      </c>
      <c r="L97" s="152" t="s">
        <v>46</v>
      </c>
      <c r="M97" s="152" t="s">
        <v>47</v>
      </c>
      <c r="N97" s="152" t="s">
        <v>911</v>
      </c>
      <c r="O97" s="152" t="s">
        <v>51</v>
      </c>
      <c r="P97" s="152" t="s">
        <v>167</v>
      </c>
      <c r="Q97" s="152" t="s">
        <v>116</v>
      </c>
      <c r="R97" s="152" t="s">
        <v>117</v>
      </c>
      <c r="S97" s="152" t="s">
        <v>52</v>
      </c>
      <c r="T97" s="152" t="s">
        <v>1913</v>
      </c>
      <c r="U97" s="152" t="s">
        <v>1914</v>
      </c>
      <c r="V97" s="164">
        <v>2.76E-2</v>
      </c>
      <c r="W97" s="164">
        <v>3.6229999999999998E-2</v>
      </c>
      <c r="X97" s="152" t="s">
        <v>135</v>
      </c>
      <c r="Y97" s="152" t="s">
        <v>51</v>
      </c>
      <c r="Z97" s="162">
        <v>164000</v>
      </c>
      <c r="AA97" s="163">
        <v>1</v>
      </c>
      <c r="AB97" s="166">
        <v>98.78</v>
      </c>
      <c r="AD97" s="162">
        <v>161.999</v>
      </c>
      <c r="AG97" s="152" t="s">
        <v>124</v>
      </c>
      <c r="AH97" s="164">
        <v>9.3999999999999994E-5</v>
      </c>
      <c r="AI97" s="164">
        <v>3.4052210074910202E-2</v>
      </c>
      <c r="AJ97" s="164">
        <v>5.9608832321365298E-3</v>
      </c>
    </row>
    <row r="98" spans="1:36">
      <c r="A98" s="152">
        <v>382</v>
      </c>
      <c r="B98" s="152">
        <v>1404</v>
      </c>
      <c r="C98" s="152" t="s">
        <v>680</v>
      </c>
      <c r="D98" s="152" t="s">
        <v>1910</v>
      </c>
      <c r="E98" s="152" t="s">
        <v>41</v>
      </c>
      <c r="F98" s="152" t="s">
        <v>1915</v>
      </c>
      <c r="G98" s="152" t="s">
        <v>1916</v>
      </c>
      <c r="H98" s="152" t="s">
        <v>44</v>
      </c>
      <c r="I98" s="152" t="s">
        <v>1207</v>
      </c>
      <c r="J98" s="152" t="s">
        <v>45</v>
      </c>
      <c r="K98" s="152" t="s">
        <v>45</v>
      </c>
      <c r="L98" s="152" t="s">
        <v>46</v>
      </c>
      <c r="M98" s="152" t="s">
        <v>47</v>
      </c>
      <c r="N98" s="152" t="s">
        <v>911</v>
      </c>
      <c r="O98" s="152" t="s">
        <v>51</v>
      </c>
      <c r="P98" s="152" t="s">
        <v>167</v>
      </c>
      <c r="Q98" s="152" t="s">
        <v>116</v>
      </c>
      <c r="R98" s="152" t="s">
        <v>117</v>
      </c>
      <c r="S98" s="152" t="s">
        <v>52</v>
      </c>
      <c r="T98" s="152" t="s">
        <v>1917</v>
      </c>
      <c r="U98" s="152" t="s">
        <v>1918</v>
      </c>
      <c r="V98" s="164">
        <v>2.0199999999999999E-2</v>
      </c>
      <c r="W98" s="164">
        <v>2.223E-2</v>
      </c>
      <c r="X98" s="152" t="s">
        <v>135</v>
      </c>
      <c r="Y98" s="152" t="s">
        <v>51</v>
      </c>
      <c r="Z98" s="162">
        <v>93750</v>
      </c>
      <c r="AA98" s="163">
        <v>1</v>
      </c>
      <c r="AB98" s="166">
        <v>106.52</v>
      </c>
      <c r="AD98" s="162">
        <v>99.861999999999995</v>
      </c>
      <c r="AG98" s="152" t="s">
        <v>124</v>
      </c>
      <c r="AH98" s="164">
        <v>1.9000000000000001E-5</v>
      </c>
      <c r="AI98" s="164">
        <v>2.0991084083166599E-2</v>
      </c>
      <c r="AJ98" s="164">
        <v>3.6745163048288801E-3</v>
      </c>
    </row>
    <row r="99" spans="1:36">
      <c r="A99" s="152">
        <v>382</v>
      </c>
      <c r="B99" s="152">
        <v>1404</v>
      </c>
      <c r="C99" s="152" t="s">
        <v>680</v>
      </c>
      <c r="D99" s="152" t="s">
        <v>1910</v>
      </c>
      <c r="E99" s="152" t="s">
        <v>41</v>
      </c>
      <c r="F99" s="152" t="s">
        <v>1919</v>
      </c>
      <c r="G99" s="152" t="s">
        <v>1920</v>
      </c>
      <c r="H99" s="152" t="s">
        <v>44</v>
      </c>
      <c r="I99" s="152" t="s">
        <v>1207</v>
      </c>
      <c r="J99" s="152" t="s">
        <v>45</v>
      </c>
      <c r="K99" s="152" t="s">
        <v>45</v>
      </c>
      <c r="L99" s="152" t="s">
        <v>46</v>
      </c>
      <c r="M99" s="152" t="s">
        <v>47</v>
      </c>
      <c r="N99" s="152" t="s">
        <v>911</v>
      </c>
      <c r="O99" s="152" t="s">
        <v>51</v>
      </c>
      <c r="P99" s="152" t="s">
        <v>167</v>
      </c>
      <c r="Q99" s="152" t="s">
        <v>116</v>
      </c>
      <c r="R99" s="152" t="s">
        <v>117</v>
      </c>
      <c r="S99" s="152" t="s">
        <v>52</v>
      </c>
      <c r="T99" s="152" t="s">
        <v>1921</v>
      </c>
      <c r="U99" s="152" t="s">
        <v>1922</v>
      </c>
      <c r="V99" s="164">
        <v>1E-3</v>
      </c>
      <c r="W99" s="164">
        <v>2.145E-2</v>
      </c>
      <c r="X99" s="152" t="s">
        <v>135</v>
      </c>
      <c r="Y99" s="152" t="s">
        <v>51</v>
      </c>
      <c r="Z99" s="162">
        <v>120000</v>
      </c>
      <c r="AA99" s="163">
        <v>1</v>
      </c>
      <c r="AB99" s="166">
        <v>108.74</v>
      </c>
      <c r="AD99" s="162">
        <v>130.488</v>
      </c>
      <c r="AG99" s="152" t="s">
        <v>124</v>
      </c>
      <c r="AH99" s="164">
        <v>2.8E-5</v>
      </c>
      <c r="AI99" s="164">
        <v>2.7428560068536601E-2</v>
      </c>
      <c r="AJ99" s="164">
        <v>4.80140476740028E-3</v>
      </c>
    </row>
    <row r="100" spans="1:36">
      <c r="A100" s="152">
        <v>382</v>
      </c>
      <c r="B100" s="152">
        <v>1404</v>
      </c>
      <c r="C100" s="152" t="s">
        <v>680</v>
      </c>
      <c r="D100" s="152" t="s">
        <v>1910</v>
      </c>
      <c r="E100" s="152" t="s">
        <v>41</v>
      </c>
      <c r="F100" s="152" t="s">
        <v>1923</v>
      </c>
      <c r="G100" s="152" t="s">
        <v>1924</v>
      </c>
      <c r="H100" s="152" t="s">
        <v>44</v>
      </c>
      <c r="I100" s="152" t="s">
        <v>1386</v>
      </c>
      <c r="J100" s="152" t="s">
        <v>45</v>
      </c>
      <c r="K100" s="152" t="s">
        <v>45</v>
      </c>
      <c r="L100" s="152" t="s">
        <v>46</v>
      </c>
      <c r="M100" s="152" t="s">
        <v>47</v>
      </c>
      <c r="N100" s="152" t="s">
        <v>911</v>
      </c>
      <c r="O100" s="152" t="s">
        <v>51</v>
      </c>
      <c r="P100" s="152" t="s">
        <v>1925</v>
      </c>
      <c r="Q100" s="152" t="s">
        <v>132</v>
      </c>
      <c r="R100" s="152" t="s">
        <v>117</v>
      </c>
      <c r="S100" s="152" t="s">
        <v>52</v>
      </c>
      <c r="T100" s="152" t="s">
        <v>1926</v>
      </c>
      <c r="U100" s="152" t="s">
        <v>1927</v>
      </c>
      <c r="V100" s="164">
        <v>4.5900000000000003E-2</v>
      </c>
      <c r="W100" s="164">
        <v>3.9699999999999999E-2</v>
      </c>
      <c r="X100" s="152" t="s">
        <v>135</v>
      </c>
      <c r="Y100" s="152" t="s">
        <v>51</v>
      </c>
      <c r="Z100" s="162">
        <v>80000</v>
      </c>
      <c r="AA100" s="163">
        <v>1</v>
      </c>
      <c r="AB100" s="166">
        <v>103.9</v>
      </c>
      <c r="AD100" s="162">
        <v>83.12</v>
      </c>
      <c r="AG100" s="152" t="s">
        <v>124</v>
      </c>
      <c r="AH100" s="164">
        <v>1.1E-5</v>
      </c>
      <c r="AI100" s="164">
        <v>1.7471812832572799E-2</v>
      </c>
      <c r="AJ100" s="164">
        <v>3.0584633396657998E-3</v>
      </c>
    </row>
    <row r="101" spans="1:36">
      <c r="A101" s="152">
        <v>382</v>
      </c>
      <c r="B101" s="152">
        <v>1404</v>
      </c>
      <c r="C101" s="152" t="s">
        <v>680</v>
      </c>
      <c r="D101" s="152" t="s">
        <v>1910</v>
      </c>
      <c r="E101" s="152" t="s">
        <v>41</v>
      </c>
      <c r="F101" s="152" t="s">
        <v>1928</v>
      </c>
      <c r="G101" s="152" t="s">
        <v>1929</v>
      </c>
      <c r="H101" s="152" t="s">
        <v>44</v>
      </c>
      <c r="I101" s="152" t="s">
        <v>1207</v>
      </c>
      <c r="J101" s="152" t="s">
        <v>45</v>
      </c>
      <c r="K101" s="152" t="s">
        <v>45</v>
      </c>
      <c r="L101" s="152" t="s">
        <v>46</v>
      </c>
      <c r="M101" s="152" t="s">
        <v>47</v>
      </c>
      <c r="N101" s="152" t="s">
        <v>911</v>
      </c>
      <c r="O101" s="152" t="s">
        <v>51</v>
      </c>
      <c r="P101" s="152" t="s">
        <v>1925</v>
      </c>
      <c r="Q101" s="152" t="s">
        <v>132</v>
      </c>
      <c r="R101" s="152" t="s">
        <v>117</v>
      </c>
      <c r="S101" s="152" t="s">
        <v>52</v>
      </c>
      <c r="T101" s="152" t="s">
        <v>1930</v>
      </c>
      <c r="U101" s="152" t="s">
        <v>1931</v>
      </c>
      <c r="V101" s="164">
        <v>2.5999999999999999E-2</v>
      </c>
      <c r="W101" s="164">
        <v>2.2069999999999999E-2</v>
      </c>
      <c r="X101" s="152" t="s">
        <v>135</v>
      </c>
      <c r="Y101" s="152" t="s">
        <v>51</v>
      </c>
      <c r="Z101" s="162">
        <v>80000</v>
      </c>
      <c r="AA101" s="163">
        <v>1</v>
      </c>
      <c r="AB101" s="166">
        <v>105.78</v>
      </c>
      <c r="AD101" s="162">
        <v>84.623999999999995</v>
      </c>
      <c r="AG101" s="152" t="s">
        <v>124</v>
      </c>
      <c r="AH101" s="164">
        <v>4.3999999999999999E-5</v>
      </c>
      <c r="AI101" s="164">
        <v>1.77879534305058E-2</v>
      </c>
      <c r="AJ101" s="164">
        <v>3.1138041585163502E-3</v>
      </c>
    </row>
    <row r="102" spans="1:36">
      <c r="A102" s="152">
        <v>382</v>
      </c>
      <c r="B102" s="152">
        <v>1404</v>
      </c>
      <c r="C102" s="152" t="s">
        <v>680</v>
      </c>
      <c r="D102" s="152" t="s">
        <v>1910</v>
      </c>
      <c r="E102" s="152" t="s">
        <v>41</v>
      </c>
      <c r="F102" s="152" t="s">
        <v>1936</v>
      </c>
      <c r="G102" s="152" t="s">
        <v>1937</v>
      </c>
      <c r="H102" s="152" t="s">
        <v>44</v>
      </c>
      <c r="I102" s="152" t="s">
        <v>1207</v>
      </c>
      <c r="J102" s="152" t="s">
        <v>45</v>
      </c>
      <c r="K102" s="152" t="s">
        <v>45</v>
      </c>
      <c r="L102" s="152" t="s">
        <v>46</v>
      </c>
      <c r="M102" s="152" t="s">
        <v>47</v>
      </c>
      <c r="N102" s="152" t="s">
        <v>911</v>
      </c>
      <c r="O102" s="152" t="s">
        <v>51</v>
      </c>
      <c r="P102" s="152" t="s">
        <v>1803</v>
      </c>
      <c r="Q102" s="152" t="s">
        <v>116</v>
      </c>
      <c r="R102" s="152" t="s">
        <v>117</v>
      </c>
      <c r="S102" s="152" t="s">
        <v>52</v>
      </c>
      <c r="T102" s="152" t="s">
        <v>1938</v>
      </c>
      <c r="U102" s="152" t="s">
        <v>1939</v>
      </c>
      <c r="V102" s="164">
        <v>3.1E-2</v>
      </c>
      <c r="W102" s="164">
        <v>2.4590000000000001E-2</v>
      </c>
      <c r="X102" s="152" t="s">
        <v>135</v>
      </c>
      <c r="Y102" s="152" t="s">
        <v>51</v>
      </c>
      <c r="Z102" s="162">
        <v>80000</v>
      </c>
      <c r="AA102" s="163">
        <v>1</v>
      </c>
      <c r="AB102" s="166">
        <v>107.81</v>
      </c>
      <c r="AD102" s="162">
        <v>86.248000000000005</v>
      </c>
      <c r="AG102" s="152" t="s">
        <v>124</v>
      </c>
      <c r="AH102" s="164">
        <v>3.4999999999999997E-5</v>
      </c>
      <c r="AI102" s="164">
        <v>1.81293180123164E-2</v>
      </c>
      <c r="AJ102" s="164">
        <v>3.1735604682326299E-3</v>
      </c>
    </row>
    <row r="103" spans="1:36">
      <c r="A103" s="152">
        <v>382</v>
      </c>
      <c r="B103" s="152">
        <v>1404</v>
      </c>
      <c r="C103" s="152" t="s">
        <v>680</v>
      </c>
      <c r="D103" s="152" t="s">
        <v>1910</v>
      </c>
      <c r="E103" s="152" t="s">
        <v>41</v>
      </c>
      <c r="F103" s="152" t="s">
        <v>1940</v>
      </c>
      <c r="G103" s="152" t="s">
        <v>1941</v>
      </c>
      <c r="H103" s="152" t="s">
        <v>44</v>
      </c>
      <c r="I103" s="152" t="s">
        <v>1386</v>
      </c>
      <c r="J103" s="152" t="s">
        <v>45</v>
      </c>
      <c r="K103" s="152" t="s">
        <v>45</v>
      </c>
      <c r="L103" s="152" t="s">
        <v>46</v>
      </c>
      <c r="M103" s="152" t="s">
        <v>47</v>
      </c>
      <c r="N103" s="152" t="s">
        <v>911</v>
      </c>
      <c r="O103" s="152" t="s">
        <v>51</v>
      </c>
      <c r="P103" s="152" t="s">
        <v>1882</v>
      </c>
      <c r="Q103" s="152" t="s">
        <v>132</v>
      </c>
      <c r="R103" s="152" t="s">
        <v>117</v>
      </c>
      <c r="S103" s="152" t="s">
        <v>52</v>
      </c>
      <c r="T103" s="152" t="s">
        <v>1942</v>
      </c>
      <c r="U103" s="152" t="s">
        <v>1943</v>
      </c>
      <c r="V103" s="164">
        <v>4.6899999999999997E-2</v>
      </c>
      <c r="W103" s="164">
        <v>4.1730000000000003E-2</v>
      </c>
      <c r="X103" s="152" t="s">
        <v>135</v>
      </c>
      <c r="Y103" s="152" t="s">
        <v>51</v>
      </c>
      <c r="Z103" s="162">
        <v>70000</v>
      </c>
      <c r="AA103" s="163">
        <v>1</v>
      </c>
      <c r="AB103" s="166">
        <v>103.9</v>
      </c>
      <c r="AD103" s="162">
        <v>72.73</v>
      </c>
      <c r="AG103" s="152" t="s">
        <v>124</v>
      </c>
      <c r="AH103" s="164">
        <v>6.0999999999999999E-5</v>
      </c>
      <c r="AI103" s="164">
        <v>1.52878362285012E-2</v>
      </c>
      <c r="AJ103" s="164">
        <v>2.67615542220758E-3</v>
      </c>
    </row>
    <row r="104" spans="1:36">
      <c r="A104" s="152">
        <v>382</v>
      </c>
      <c r="B104" s="152">
        <v>1404</v>
      </c>
      <c r="C104" s="152" t="s">
        <v>1958</v>
      </c>
      <c r="D104" s="152" t="s">
        <v>1959</v>
      </c>
      <c r="E104" s="152" t="s">
        <v>41</v>
      </c>
      <c r="F104" s="152" t="s">
        <v>1972</v>
      </c>
      <c r="G104" s="152" t="s">
        <v>1973</v>
      </c>
      <c r="H104" s="152" t="s">
        <v>44</v>
      </c>
      <c r="I104" s="152" t="s">
        <v>1386</v>
      </c>
      <c r="J104" s="152" t="s">
        <v>45</v>
      </c>
      <c r="K104" s="152" t="s">
        <v>45</v>
      </c>
      <c r="L104" s="152" t="s">
        <v>46</v>
      </c>
      <c r="M104" s="152" t="s">
        <v>47</v>
      </c>
      <c r="N104" s="152" t="s">
        <v>909</v>
      </c>
      <c r="O104" s="152" t="s">
        <v>51</v>
      </c>
      <c r="P104" s="152" t="s">
        <v>142</v>
      </c>
      <c r="Q104" s="152" t="s">
        <v>132</v>
      </c>
      <c r="R104" s="152" t="s">
        <v>117</v>
      </c>
      <c r="S104" s="152" t="s">
        <v>52</v>
      </c>
      <c r="T104" s="152" t="s">
        <v>1974</v>
      </c>
      <c r="U104" s="152" t="s">
        <v>1975</v>
      </c>
      <c r="V104" s="164">
        <v>4.7800000000000002E-2</v>
      </c>
      <c r="W104" s="164">
        <v>4.2099999999999999E-2</v>
      </c>
      <c r="X104" s="152" t="s">
        <v>135</v>
      </c>
      <c r="Y104" s="152" t="s">
        <v>51</v>
      </c>
      <c r="Z104" s="162">
        <v>30000</v>
      </c>
      <c r="AA104" s="163">
        <v>1</v>
      </c>
      <c r="AB104" s="166">
        <v>104.14</v>
      </c>
      <c r="AD104" s="162">
        <v>31.242000000000001</v>
      </c>
      <c r="AG104" s="152" t="s">
        <v>124</v>
      </c>
      <c r="AH104" s="164">
        <v>1.12E-4</v>
      </c>
      <c r="AI104" s="164">
        <v>6.56706420254139E-3</v>
      </c>
      <c r="AJ104" s="164">
        <v>1.14957304689412E-3</v>
      </c>
    </row>
    <row r="105" spans="1:36">
      <c r="A105" s="152">
        <v>382</v>
      </c>
      <c r="B105" s="152">
        <v>1404</v>
      </c>
      <c r="C105" s="152" t="s">
        <v>1958</v>
      </c>
      <c r="D105" s="152" t="s">
        <v>1959</v>
      </c>
      <c r="E105" s="152" t="s">
        <v>41</v>
      </c>
      <c r="F105" s="152" t="s">
        <v>1976</v>
      </c>
      <c r="G105" s="152" t="s">
        <v>1977</v>
      </c>
      <c r="H105" s="152" t="s">
        <v>44</v>
      </c>
      <c r="I105" s="152" t="s">
        <v>1386</v>
      </c>
      <c r="J105" s="152" t="s">
        <v>45</v>
      </c>
      <c r="K105" s="152" t="s">
        <v>45</v>
      </c>
      <c r="L105" s="152" t="s">
        <v>46</v>
      </c>
      <c r="M105" s="152" t="s">
        <v>47</v>
      </c>
      <c r="N105" s="152" t="s">
        <v>909</v>
      </c>
      <c r="O105" s="152" t="s">
        <v>51</v>
      </c>
      <c r="P105" s="152" t="s">
        <v>142</v>
      </c>
      <c r="Q105" s="152" t="s">
        <v>132</v>
      </c>
      <c r="R105" s="152" t="s">
        <v>117</v>
      </c>
      <c r="S105" s="152" t="s">
        <v>52</v>
      </c>
      <c r="T105" s="152" t="s">
        <v>1978</v>
      </c>
      <c r="U105" s="152" t="s">
        <v>1979</v>
      </c>
      <c r="V105" s="164">
        <v>4.7800000000000002E-2</v>
      </c>
      <c r="W105" s="164">
        <v>4.3180000000000003E-2</v>
      </c>
      <c r="X105" s="152" t="s">
        <v>135</v>
      </c>
      <c r="Y105" s="152" t="s">
        <v>51</v>
      </c>
      <c r="Z105" s="162">
        <v>30000</v>
      </c>
      <c r="AA105" s="163">
        <v>1</v>
      </c>
      <c r="AB105" s="166">
        <v>103.75</v>
      </c>
      <c r="AD105" s="162">
        <v>31.125</v>
      </c>
      <c r="AG105" s="152" t="s">
        <v>124</v>
      </c>
      <c r="AH105" s="164">
        <v>1.12E-4</v>
      </c>
      <c r="AI105" s="164">
        <v>6.5424708182607004E-3</v>
      </c>
      <c r="AJ105" s="164">
        <v>1.1452679433000201E-3</v>
      </c>
    </row>
    <row r="106" spans="1:36">
      <c r="A106" s="152">
        <v>382</v>
      </c>
      <c r="B106" s="152">
        <v>1404</v>
      </c>
      <c r="C106" s="152" t="s">
        <v>1980</v>
      </c>
      <c r="D106" s="152" t="s">
        <v>1981</v>
      </c>
      <c r="E106" s="152" t="s">
        <v>41</v>
      </c>
      <c r="F106" s="152" t="s">
        <v>1982</v>
      </c>
      <c r="G106" s="152" t="s">
        <v>1983</v>
      </c>
      <c r="H106" s="152" t="s">
        <v>44</v>
      </c>
      <c r="I106" s="152" t="s">
        <v>1207</v>
      </c>
      <c r="J106" s="152" t="s">
        <v>45</v>
      </c>
      <c r="K106" s="152" t="s">
        <v>45</v>
      </c>
      <c r="L106" s="152" t="s">
        <v>46</v>
      </c>
      <c r="M106" s="152" t="s">
        <v>47</v>
      </c>
      <c r="N106" s="152" t="s">
        <v>206</v>
      </c>
      <c r="O106" s="152" t="s">
        <v>51</v>
      </c>
      <c r="P106" s="152" t="s">
        <v>1796</v>
      </c>
      <c r="Q106" s="152" t="s">
        <v>116</v>
      </c>
      <c r="R106" s="152" t="s">
        <v>117</v>
      </c>
      <c r="S106" s="152" t="s">
        <v>52</v>
      </c>
      <c r="T106" s="152" t="s">
        <v>1984</v>
      </c>
      <c r="U106" s="152" t="s">
        <v>1985</v>
      </c>
      <c r="V106" s="164">
        <v>2.0500000000000001E-2</v>
      </c>
      <c r="W106" s="164">
        <v>3.3419999999999998E-2</v>
      </c>
      <c r="X106" s="152" t="s">
        <v>135</v>
      </c>
      <c r="Y106" s="152" t="s">
        <v>51</v>
      </c>
      <c r="Z106" s="162">
        <v>32000</v>
      </c>
      <c r="AA106" s="163">
        <v>1</v>
      </c>
      <c r="AB106" s="166">
        <v>120.72</v>
      </c>
      <c r="AD106" s="162">
        <v>38.630000000000003</v>
      </c>
      <c r="AG106" s="152" t="s">
        <v>124</v>
      </c>
      <c r="AH106" s="164">
        <v>6.3999999999999997E-5</v>
      </c>
      <c r="AI106" s="164">
        <v>8.1201048898871704E-3</v>
      </c>
      <c r="AJ106" s="164">
        <v>1.4214348194974201E-3</v>
      </c>
    </row>
    <row r="107" spans="1:36">
      <c r="A107" s="152">
        <v>382</v>
      </c>
      <c r="B107" s="152">
        <v>1404</v>
      </c>
      <c r="C107" s="152" t="s">
        <v>1986</v>
      </c>
      <c r="D107" s="152" t="s">
        <v>1987</v>
      </c>
      <c r="E107" s="152" t="s">
        <v>41</v>
      </c>
      <c r="F107" s="152" t="s">
        <v>1992</v>
      </c>
      <c r="G107" s="152" t="s">
        <v>1993</v>
      </c>
      <c r="H107" s="152" t="s">
        <v>44</v>
      </c>
      <c r="I107" s="152" t="s">
        <v>1386</v>
      </c>
      <c r="J107" s="152" t="s">
        <v>45</v>
      </c>
      <c r="K107" s="152" t="s">
        <v>45</v>
      </c>
      <c r="L107" s="152" t="s">
        <v>46</v>
      </c>
      <c r="M107" s="152" t="s">
        <v>47</v>
      </c>
      <c r="N107" s="152" t="s">
        <v>911</v>
      </c>
      <c r="O107" s="152" t="s">
        <v>51</v>
      </c>
      <c r="P107" s="152" t="s">
        <v>167</v>
      </c>
      <c r="Q107" s="152" t="s">
        <v>116</v>
      </c>
      <c r="R107" s="152" t="s">
        <v>117</v>
      </c>
      <c r="S107" s="152" t="s">
        <v>52</v>
      </c>
      <c r="T107" s="152" t="s">
        <v>1994</v>
      </c>
      <c r="U107" s="152" t="s">
        <v>1995</v>
      </c>
      <c r="V107" s="164">
        <v>2.7400000000000001E-2</v>
      </c>
      <c r="W107" s="164">
        <v>3.6920000000000001E-2</v>
      </c>
      <c r="X107" s="152" t="s">
        <v>135</v>
      </c>
      <c r="Y107" s="152" t="s">
        <v>51</v>
      </c>
      <c r="Z107" s="162">
        <v>50001.5</v>
      </c>
      <c r="AA107" s="163">
        <v>1</v>
      </c>
      <c r="AB107" s="166">
        <v>98.15</v>
      </c>
      <c r="AD107" s="162">
        <v>49.076000000000001</v>
      </c>
      <c r="AG107" s="152" t="s">
        <v>124</v>
      </c>
      <c r="AH107" s="164">
        <v>1.9000000000000001E-5</v>
      </c>
      <c r="AI107" s="164">
        <v>1.03158678733753E-2</v>
      </c>
      <c r="AJ107" s="164">
        <v>1.8058059578531199E-3</v>
      </c>
    </row>
    <row r="108" spans="1:36">
      <c r="A108" s="152">
        <v>382</v>
      </c>
      <c r="B108" s="152">
        <v>1404</v>
      </c>
      <c r="C108" s="152" t="s">
        <v>1986</v>
      </c>
      <c r="D108" s="152" t="s">
        <v>1987</v>
      </c>
      <c r="E108" s="152" t="s">
        <v>41</v>
      </c>
      <c r="F108" s="152" t="s">
        <v>1996</v>
      </c>
      <c r="G108" s="152" t="s">
        <v>1997</v>
      </c>
      <c r="H108" s="152" t="s">
        <v>44</v>
      </c>
      <c r="I108" s="152" t="s">
        <v>1207</v>
      </c>
      <c r="J108" s="152" t="s">
        <v>45</v>
      </c>
      <c r="K108" s="152" t="s">
        <v>45</v>
      </c>
      <c r="L108" s="152" t="s">
        <v>46</v>
      </c>
      <c r="M108" s="152" t="s">
        <v>47</v>
      </c>
      <c r="N108" s="152" t="s">
        <v>911</v>
      </c>
      <c r="O108" s="152" t="s">
        <v>51</v>
      </c>
      <c r="P108" s="152" t="s">
        <v>167</v>
      </c>
      <c r="Q108" s="152" t="s">
        <v>116</v>
      </c>
      <c r="R108" s="152" t="s">
        <v>117</v>
      </c>
      <c r="S108" s="152" t="s">
        <v>52</v>
      </c>
      <c r="T108" s="152" t="s">
        <v>1998</v>
      </c>
      <c r="U108" s="152" t="s">
        <v>1898</v>
      </c>
      <c r="V108" s="164">
        <v>2.06E-2</v>
      </c>
      <c r="W108" s="164">
        <v>2.2120000000000001E-2</v>
      </c>
      <c r="X108" s="152" t="s">
        <v>135</v>
      </c>
      <c r="Y108" s="152" t="s">
        <v>51</v>
      </c>
      <c r="Z108" s="162">
        <v>56000</v>
      </c>
      <c r="AA108" s="163">
        <v>1</v>
      </c>
      <c r="AB108" s="166">
        <v>107.73</v>
      </c>
      <c r="AD108" s="162">
        <v>60.329000000000001</v>
      </c>
      <c r="AG108" s="152" t="s">
        <v>124</v>
      </c>
      <c r="AH108" s="164">
        <v>4.0000000000000003E-5</v>
      </c>
      <c r="AI108" s="164">
        <v>1.26811056546405E-2</v>
      </c>
      <c r="AJ108" s="164">
        <v>2.21984387783963E-3</v>
      </c>
    </row>
    <row r="109" spans="1:36">
      <c r="A109" s="152">
        <v>382</v>
      </c>
      <c r="B109" s="152">
        <v>1404</v>
      </c>
      <c r="C109" s="152" t="s">
        <v>1986</v>
      </c>
      <c r="D109" s="152" t="s">
        <v>1987</v>
      </c>
      <c r="E109" s="152" t="s">
        <v>41</v>
      </c>
      <c r="F109" s="152" t="s">
        <v>1999</v>
      </c>
      <c r="G109" s="152" t="s">
        <v>2000</v>
      </c>
      <c r="H109" s="152" t="s">
        <v>44</v>
      </c>
      <c r="I109" s="152" t="s">
        <v>1207</v>
      </c>
      <c r="J109" s="152" t="s">
        <v>45</v>
      </c>
      <c r="K109" s="152" t="s">
        <v>45</v>
      </c>
      <c r="L109" s="152" t="s">
        <v>46</v>
      </c>
      <c r="M109" s="152" t="s">
        <v>47</v>
      </c>
      <c r="N109" s="152" t="s">
        <v>911</v>
      </c>
      <c r="O109" s="152" t="s">
        <v>51</v>
      </c>
      <c r="P109" s="152" t="s">
        <v>167</v>
      </c>
      <c r="Q109" s="152" t="s">
        <v>116</v>
      </c>
      <c r="R109" s="152" t="s">
        <v>117</v>
      </c>
      <c r="S109" s="152" t="s">
        <v>52</v>
      </c>
      <c r="T109" s="152" t="s">
        <v>2001</v>
      </c>
      <c r="U109" s="152" t="s">
        <v>2002</v>
      </c>
      <c r="V109" s="164">
        <v>1.9900000000000001E-2</v>
      </c>
      <c r="W109" s="164">
        <v>2.189E-2</v>
      </c>
      <c r="X109" s="152" t="s">
        <v>135</v>
      </c>
      <c r="Y109" s="152" t="s">
        <v>51</v>
      </c>
      <c r="Z109" s="162">
        <v>80000</v>
      </c>
      <c r="AA109" s="163">
        <v>1</v>
      </c>
      <c r="AB109" s="166">
        <v>107.39</v>
      </c>
      <c r="AD109" s="162">
        <v>85.912000000000006</v>
      </c>
      <c r="AG109" s="152" t="s">
        <v>124</v>
      </c>
      <c r="AH109" s="164">
        <v>3.6999999999999998E-5</v>
      </c>
      <c r="AI109" s="164">
        <v>1.8058690857459099E-2</v>
      </c>
      <c r="AJ109" s="164">
        <v>3.16119709380857E-3</v>
      </c>
    </row>
    <row r="110" spans="1:36">
      <c r="A110" s="152">
        <v>382</v>
      </c>
      <c r="B110" s="152">
        <v>1404</v>
      </c>
      <c r="C110" s="152" t="s">
        <v>1986</v>
      </c>
      <c r="D110" s="152" t="s">
        <v>1987</v>
      </c>
      <c r="E110" s="152" t="s">
        <v>41</v>
      </c>
      <c r="F110" s="152" t="s">
        <v>2007</v>
      </c>
      <c r="G110" s="152" t="s">
        <v>2008</v>
      </c>
      <c r="H110" s="152" t="s">
        <v>44</v>
      </c>
      <c r="I110" s="152" t="s">
        <v>1207</v>
      </c>
      <c r="J110" s="152" t="s">
        <v>45</v>
      </c>
      <c r="K110" s="152" t="s">
        <v>45</v>
      </c>
      <c r="L110" s="152" t="s">
        <v>46</v>
      </c>
      <c r="M110" s="152" t="s">
        <v>47</v>
      </c>
      <c r="N110" s="152" t="s">
        <v>911</v>
      </c>
      <c r="O110" s="152" t="s">
        <v>51</v>
      </c>
      <c r="P110" s="152" t="s">
        <v>167</v>
      </c>
      <c r="Q110" s="152" t="s">
        <v>116</v>
      </c>
      <c r="R110" s="152" t="s">
        <v>117</v>
      </c>
      <c r="S110" s="152" t="s">
        <v>52</v>
      </c>
      <c r="T110" s="152" t="s">
        <v>2009</v>
      </c>
      <c r="U110" s="152" t="s">
        <v>2010</v>
      </c>
      <c r="V110" s="164">
        <v>2E-3</v>
      </c>
      <c r="W110" s="164">
        <v>2.2239999999999999E-2</v>
      </c>
      <c r="X110" s="152" t="s">
        <v>135</v>
      </c>
      <c r="Y110" s="152" t="s">
        <v>51</v>
      </c>
      <c r="Z110" s="162">
        <v>350000</v>
      </c>
      <c r="AA110" s="163">
        <v>1</v>
      </c>
      <c r="AB110" s="166">
        <v>110.28</v>
      </c>
      <c r="AC110" s="162">
        <v>0.83599999999999997</v>
      </c>
      <c r="AD110" s="162">
        <v>386.81599999999997</v>
      </c>
      <c r="AG110" s="152" t="s">
        <v>124</v>
      </c>
      <c r="AH110" s="164">
        <v>1.01E-4</v>
      </c>
      <c r="AI110" s="164">
        <v>8.1308679638077502E-2</v>
      </c>
      <c r="AJ110" s="164">
        <v>1.42331890944983E-2</v>
      </c>
    </row>
    <row r="111" spans="1:36">
      <c r="A111" s="152">
        <v>382</v>
      </c>
      <c r="B111" s="152">
        <v>1404</v>
      </c>
      <c r="C111" s="152" t="s">
        <v>1986</v>
      </c>
      <c r="D111" s="152" t="s">
        <v>1987</v>
      </c>
      <c r="E111" s="152" t="s">
        <v>41</v>
      </c>
      <c r="F111" s="152" t="s">
        <v>2011</v>
      </c>
      <c r="G111" s="152" t="s">
        <v>2012</v>
      </c>
      <c r="H111" s="152" t="s">
        <v>44</v>
      </c>
      <c r="I111" s="152" t="s">
        <v>1207</v>
      </c>
      <c r="J111" s="152" t="s">
        <v>45</v>
      </c>
      <c r="K111" s="152" t="s">
        <v>45</v>
      </c>
      <c r="L111" s="152" t="s">
        <v>46</v>
      </c>
      <c r="M111" s="152" t="s">
        <v>47</v>
      </c>
      <c r="N111" s="152" t="s">
        <v>911</v>
      </c>
      <c r="O111" s="152" t="s">
        <v>51</v>
      </c>
      <c r="P111" s="152" t="s">
        <v>1803</v>
      </c>
      <c r="Q111" s="152" t="s">
        <v>116</v>
      </c>
      <c r="R111" s="152" t="s">
        <v>117</v>
      </c>
      <c r="S111" s="152" t="s">
        <v>52</v>
      </c>
      <c r="T111" s="152" t="s">
        <v>2013</v>
      </c>
      <c r="U111" s="152" t="s">
        <v>2014</v>
      </c>
      <c r="V111" s="164">
        <v>2.6100000000000002E-2</v>
      </c>
      <c r="W111" s="164">
        <v>2.4299999999999999E-2</v>
      </c>
      <c r="X111" s="152" t="s">
        <v>135</v>
      </c>
      <c r="Y111" s="152" t="s">
        <v>51</v>
      </c>
      <c r="Z111" s="162">
        <v>70000</v>
      </c>
      <c r="AA111" s="163">
        <v>1</v>
      </c>
      <c r="AB111" s="166">
        <v>100.79</v>
      </c>
      <c r="AD111" s="162">
        <v>70.552999999999997</v>
      </c>
      <c r="AG111" s="152" t="s">
        <v>124</v>
      </c>
      <c r="AH111" s="164">
        <v>1.3999999999999999E-4</v>
      </c>
      <c r="AI111" s="164">
        <v>1.48302311209879E-2</v>
      </c>
      <c r="AJ111" s="164">
        <v>2.5960510587516999E-3</v>
      </c>
    </row>
    <row r="112" spans="1:36">
      <c r="A112" s="152">
        <v>382</v>
      </c>
      <c r="B112" s="152">
        <v>1404</v>
      </c>
      <c r="C112" s="152" t="s">
        <v>1986</v>
      </c>
      <c r="D112" s="152" t="s">
        <v>1987</v>
      </c>
      <c r="E112" s="152" t="s">
        <v>41</v>
      </c>
      <c r="F112" s="152" t="s">
        <v>2015</v>
      </c>
      <c r="G112" s="152" t="s">
        <v>2016</v>
      </c>
      <c r="H112" s="152" t="s">
        <v>44</v>
      </c>
      <c r="I112" s="152" t="s">
        <v>1386</v>
      </c>
      <c r="J112" s="152" t="s">
        <v>45</v>
      </c>
      <c r="K112" s="152" t="s">
        <v>45</v>
      </c>
      <c r="L112" s="152" t="s">
        <v>46</v>
      </c>
      <c r="M112" s="152" t="s">
        <v>47</v>
      </c>
      <c r="N112" s="152" t="s">
        <v>911</v>
      </c>
      <c r="O112" s="152" t="s">
        <v>51</v>
      </c>
      <c r="P112" s="152" t="s">
        <v>167</v>
      </c>
      <c r="Q112" s="152" t="s">
        <v>116</v>
      </c>
      <c r="R112" s="152" t="s">
        <v>117</v>
      </c>
      <c r="S112" s="152" t="s">
        <v>52</v>
      </c>
      <c r="T112" s="152" t="s">
        <v>2017</v>
      </c>
      <c r="U112" s="152" t="s">
        <v>2018</v>
      </c>
      <c r="V112" s="164">
        <v>3.9600000000000003E-2</v>
      </c>
      <c r="W112" s="164">
        <v>3.8960000000000002E-2</v>
      </c>
      <c r="X112" s="152" t="s">
        <v>135</v>
      </c>
      <c r="Y112" s="152" t="s">
        <v>51</v>
      </c>
      <c r="Z112" s="162">
        <v>70000</v>
      </c>
      <c r="AA112" s="163">
        <v>1</v>
      </c>
      <c r="AB112" s="166">
        <v>100.47</v>
      </c>
      <c r="AD112" s="162">
        <v>70.328999999999994</v>
      </c>
      <c r="AG112" s="152" t="s">
        <v>124</v>
      </c>
      <c r="AH112" s="164">
        <v>2.3E-5</v>
      </c>
      <c r="AI112" s="164">
        <v>1.4783146351082899E-2</v>
      </c>
      <c r="AJ112" s="164">
        <v>2.58780880913566E-3</v>
      </c>
    </row>
    <row r="113" spans="1:36">
      <c r="A113" s="152">
        <v>382</v>
      </c>
      <c r="B113" s="152">
        <v>1404</v>
      </c>
      <c r="C113" s="152" t="s">
        <v>1986</v>
      </c>
      <c r="D113" s="152" t="s">
        <v>1987</v>
      </c>
      <c r="E113" s="152" t="s">
        <v>41</v>
      </c>
      <c r="F113" s="152" t="s">
        <v>2019</v>
      </c>
      <c r="G113" s="152" t="s">
        <v>2020</v>
      </c>
      <c r="H113" s="152" t="s">
        <v>44</v>
      </c>
      <c r="I113" s="152" t="s">
        <v>1207</v>
      </c>
      <c r="J113" s="152" t="s">
        <v>45</v>
      </c>
      <c r="K113" s="152" t="s">
        <v>45</v>
      </c>
      <c r="L113" s="152" t="s">
        <v>46</v>
      </c>
      <c r="M113" s="152" t="s">
        <v>47</v>
      </c>
      <c r="N113" s="152" t="s">
        <v>911</v>
      </c>
      <c r="O113" s="152" t="s">
        <v>51</v>
      </c>
      <c r="P113" s="152" t="s">
        <v>167</v>
      </c>
      <c r="Q113" s="152" t="s">
        <v>116</v>
      </c>
      <c r="R113" s="152" t="s">
        <v>117</v>
      </c>
      <c r="S113" s="152" t="s">
        <v>52</v>
      </c>
      <c r="T113" s="152" t="s">
        <v>2021</v>
      </c>
      <c r="U113" s="152" t="s">
        <v>1995</v>
      </c>
      <c r="V113" s="164">
        <v>1E-3</v>
      </c>
      <c r="W113" s="164">
        <v>2.1430000000000001E-2</v>
      </c>
      <c r="X113" s="152" t="s">
        <v>135</v>
      </c>
      <c r="Y113" s="152" t="s">
        <v>51</v>
      </c>
      <c r="Z113" s="162">
        <v>157150.92000000001</v>
      </c>
      <c r="AA113" s="163">
        <v>1</v>
      </c>
      <c r="AB113" s="166">
        <v>108.95</v>
      </c>
      <c r="AD113" s="162">
        <v>171.21600000000001</v>
      </c>
      <c r="AG113" s="152" t="s">
        <v>124</v>
      </c>
      <c r="AH113" s="164">
        <v>8.5000000000000006E-5</v>
      </c>
      <c r="AI113" s="164">
        <v>3.5989564923482598E-2</v>
      </c>
      <c r="AJ113" s="164">
        <v>6.3000196936510303E-3</v>
      </c>
    </row>
    <row r="114" spans="1:36">
      <c r="A114" s="152">
        <v>382</v>
      </c>
      <c r="B114" s="152">
        <v>1404</v>
      </c>
      <c r="C114" s="152" t="s">
        <v>2022</v>
      </c>
      <c r="D114" s="152" t="s">
        <v>2023</v>
      </c>
      <c r="E114" s="152" t="s">
        <v>41</v>
      </c>
      <c r="F114" s="152" t="s">
        <v>2024</v>
      </c>
      <c r="G114" s="152" t="s">
        <v>2025</v>
      </c>
      <c r="H114" s="152" t="s">
        <v>44</v>
      </c>
      <c r="I114" s="152" t="s">
        <v>1207</v>
      </c>
      <c r="J114" s="152" t="s">
        <v>45</v>
      </c>
      <c r="K114" s="152" t="s">
        <v>45</v>
      </c>
      <c r="L114" s="152" t="s">
        <v>46</v>
      </c>
      <c r="M114" s="152" t="s">
        <v>47</v>
      </c>
      <c r="N114" s="152" t="s">
        <v>907</v>
      </c>
      <c r="O114" s="152" t="s">
        <v>51</v>
      </c>
      <c r="P114" s="152" t="s">
        <v>142</v>
      </c>
      <c r="Q114" s="152" t="s">
        <v>132</v>
      </c>
      <c r="R114" s="152" t="s">
        <v>117</v>
      </c>
      <c r="S114" s="152" t="s">
        <v>52</v>
      </c>
      <c r="T114" s="152" t="s">
        <v>2026</v>
      </c>
      <c r="U114" s="152" t="s">
        <v>1757</v>
      </c>
      <c r="V114" s="164">
        <v>3.5400000000000001E-2</v>
      </c>
      <c r="W114" s="164">
        <v>3.7019999999999997E-2</v>
      </c>
      <c r="X114" s="152" t="s">
        <v>135</v>
      </c>
      <c r="Y114" s="152" t="s">
        <v>51</v>
      </c>
      <c r="Z114" s="162">
        <v>45000</v>
      </c>
      <c r="AA114" s="163">
        <v>1</v>
      </c>
      <c r="AB114" s="166">
        <v>111.7</v>
      </c>
      <c r="AD114" s="162">
        <v>50.265000000000001</v>
      </c>
      <c r="AG114" s="152" t="s">
        <v>124</v>
      </c>
      <c r="AH114" s="164">
        <v>8.1000000000000004E-5</v>
      </c>
      <c r="AI114" s="164">
        <v>1.05656962467429E-2</v>
      </c>
      <c r="AJ114" s="164">
        <v>1.84953873638476E-3</v>
      </c>
    </row>
    <row r="115" spans="1:36">
      <c r="A115" s="152">
        <v>382</v>
      </c>
      <c r="B115" s="152">
        <v>1404</v>
      </c>
      <c r="C115" s="152" t="s">
        <v>2027</v>
      </c>
      <c r="D115" s="152" t="s">
        <v>2028</v>
      </c>
      <c r="E115" s="152" t="s">
        <v>41</v>
      </c>
      <c r="F115" s="152" t="s">
        <v>2029</v>
      </c>
      <c r="G115" s="152" t="s">
        <v>2030</v>
      </c>
      <c r="H115" s="152" t="s">
        <v>44</v>
      </c>
      <c r="I115" s="152" t="s">
        <v>1207</v>
      </c>
      <c r="J115" s="152" t="s">
        <v>45</v>
      </c>
      <c r="K115" s="152" t="s">
        <v>45</v>
      </c>
      <c r="L115" s="152" t="s">
        <v>46</v>
      </c>
      <c r="M115" s="152" t="s">
        <v>47</v>
      </c>
      <c r="N115" s="152" t="s">
        <v>206</v>
      </c>
      <c r="O115" s="152" t="s">
        <v>51</v>
      </c>
      <c r="P115" s="152" t="s">
        <v>1796</v>
      </c>
      <c r="Q115" s="152" t="s">
        <v>116</v>
      </c>
      <c r="R115" s="152" t="s">
        <v>117</v>
      </c>
      <c r="S115" s="152" t="s">
        <v>52</v>
      </c>
      <c r="T115" s="152" t="s">
        <v>2031</v>
      </c>
      <c r="U115" s="152" t="s">
        <v>1820</v>
      </c>
      <c r="V115" s="164">
        <v>6.4999999999999997E-3</v>
      </c>
      <c r="W115" s="164">
        <v>2.2839999999999999E-2</v>
      </c>
      <c r="X115" s="152" t="s">
        <v>135</v>
      </c>
      <c r="Y115" s="152" t="s">
        <v>51</v>
      </c>
      <c r="Z115" s="162">
        <v>46276.59</v>
      </c>
      <c r="AA115" s="163">
        <v>1</v>
      </c>
      <c r="AB115" s="166">
        <v>115.38</v>
      </c>
      <c r="AC115" s="162">
        <v>0.81499999999999995</v>
      </c>
      <c r="AD115" s="162">
        <v>54.207999999999998</v>
      </c>
      <c r="AG115" s="152" t="s">
        <v>124</v>
      </c>
      <c r="AH115" s="164">
        <v>8.8999999999999995E-5</v>
      </c>
      <c r="AI115" s="164">
        <v>1.13946130146541E-2</v>
      </c>
      <c r="AJ115" s="164">
        <v>1.99464168423481E-3</v>
      </c>
    </row>
    <row r="116" spans="1:36">
      <c r="A116" s="152">
        <v>382</v>
      </c>
      <c r="B116" s="152">
        <v>1404</v>
      </c>
      <c r="C116" s="152" t="s">
        <v>2027</v>
      </c>
      <c r="D116" s="152" t="s">
        <v>2028</v>
      </c>
      <c r="E116" s="152" t="s">
        <v>41</v>
      </c>
      <c r="F116" s="152" t="s">
        <v>2032</v>
      </c>
      <c r="G116" s="152" t="s">
        <v>2033</v>
      </c>
      <c r="H116" s="152" t="s">
        <v>44</v>
      </c>
      <c r="I116" s="152" t="s">
        <v>1207</v>
      </c>
      <c r="J116" s="152" t="s">
        <v>45</v>
      </c>
      <c r="K116" s="152" t="s">
        <v>45</v>
      </c>
      <c r="L116" s="152" t="s">
        <v>46</v>
      </c>
      <c r="M116" s="152" t="s">
        <v>47</v>
      </c>
      <c r="N116" s="152" t="s">
        <v>206</v>
      </c>
      <c r="O116" s="152" t="s">
        <v>51</v>
      </c>
      <c r="P116" s="152" t="s">
        <v>1796</v>
      </c>
      <c r="Q116" s="152" t="s">
        <v>116</v>
      </c>
      <c r="R116" s="152" t="s">
        <v>117</v>
      </c>
      <c r="S116" s="152" t="s">
        <v>52</v>
      </c>
      <c r="T116" s="152" t="s">
        <v>2034</v>
      </c>
      <c r="U116" s="152" t="s">
        <v>2035</v>
      </c>
      <c r="V116" s="164">
        <v>3.61E-2</v>
      </c>
      <c r="W116" s="164">
        <v>2.5329999999999998E-2</v>
      </c>
      <c r="X116" s="152" t="s">
        <v>135</v>
      </c>
      <c r="Y116" s="152" t="s">
        <v>51</v>
      </c>
      <c r="Z116" s="162">
        <v>75063.72</v>
      </c>
      <c r="AA116" s="163">
        <v>1</v>
      </c>
      <c r="AB116" s="166">
        <v>115.48</v>
      </c>
      <c r="AC116" s="162">
        <v>3.2730000000000001</v>
      </c>
      <c r="AD116" s="162">
        <v>89.956999999999994</v>
      </c>
      <c r="AG116" s="152" t="s">
        <v>124</v>
      </c>
      <c r="AH116" s="164">
        <v>2.5000000000000001E-5</v>
      </c>
      <c r="AI116" s="164">
        <v>1.8908908084558401E-2</v>
      </c>
      <c r="AJ116" s="164">
        <v>3.3100287144740498E-3</v>
      </c>
    </row>
    <row r="117" spans="1:36">
      <c r="A117" s="152">
        <v>382</v>
      </c>
      <c r="B117" s="152">
        <v>1404</v>
      </c>
      <c r="C117" s="152" t="s">
        <v>2027</v>
      </c>
      <c r="D117" s="152" t="s">
        <v>2028</v>
      </c>
      <c r="E117" s="152" t="s">
        <v>41</v>
      </c>
      <c r="F117" s="152" t="s">
        <v>2036</v>
      </c>
      <c r="G117" s="152" t="s">
        <v>2037</v>
      </c>
      <c r="H117" s="152" t="s">
        <v>44</v>
      </c>
      <c r="I117" s="152" t="s">
        <v>1207</v>
      </c>
      <c r="J117" s="152" t="s">
        <v>45</v>
      </c>
      <c r="K117" s="152" t="s">
        <v>45</v>
      </c>
      <c r="L117" s="152" t="s">
        <v>46</v>
      </c>
      <c r="M117" s="152" t="s">
        <v>47</v>
      </c>
      <c r="N117" s="152" t="s">
        <v>206</v>
      </c>
      <c r="O117" s="152" t="s">
        <v>51</v>
      </c>
      <c r="P117" s="152" t="s">
        <v>1796</v>
      </c>
      <c r="Q117" s="152" t="s">
        <v>116</v>
      </c>
      <c r="R117" s="152" t="s">
        <v>117</v>
      </c>
      <c r="S117" s="152" t="s">
        <v>52</v>
      </c>
      <c r="T117" s="152" t="s">
        <v>2038</v>
      </c>
      <c r="U117" s="152" t="s">
        <v>2039</v>
      </c>
      <c r="V117" s="164">
        <v>2.2499999999999999E-2</v>
      </c>
      <c r="W117" s="164">
        <v>2.3990000000000001E-2</v>
      </c>
      <c r="X117" s="152" t="s">
        <v>135</v>
      </c>
      <c r="Y117" s="152" t="s">
        <v>51</v>
      </c>
      <c r="Z117" s="162">
        <v>49253.74</v>
      </c>
      <c r="AA117" s="163">
        <v>1</v>
      </c>
      <c r="AB117" s="166">
        <v>120.4</v>
      </c>
      <c r="AC117" s="162">
        <v>6.1429999999999998</v>
      </c>
      <c r="AD117" s="162">
        <v>65.444000000000003</v>
      </c>
      <c r="AG117" s="152" t="s">
        <v>124</v>
      </c>
      <c r="AH117" s="164">
        <v>3.4E-5</v>
      </c>
      <c r="AI117" s="164">
        <v>1.3756366873559699E-2</v>
      </c>
      <c r="AJ117" s="164">
        <v>2.4080697391250599E-3</v>
      </c>
    </row>
    <row r="118" spans="1:36">
      <c r="A118" s="152">
        <v>382</v>
      </c>
      <c r="B118" s="152">
        <v>1404</v>
      </c>
      <c r="C118" s="152" t="s">
        <v>2027</v>
      </c>
      <c r="D118" s="152" t="s">
        <v>2028</v>
      </c>
      <c r="E118" s="152" t="s">
        <v>41</v>
      </c>
      <c r="F118" s="152" t="s">
        <v>2043</v>
      </c>
      <c r="G118" s="152" t="s">
        <v>2044</v>
      </c>
      <c r="H118" s="152" t="s">
        <v>44</v>
      </c>
      <c r="I118" s="152" t="s">
        <v>1207</v>
      </c>
      <c r="J118" s="152" t="s">
        <v>45</v>
      </c>
      <c r="K118" s="152" t="s">
        <v>45</v>
      </c>
      <c r="L118" s="152" t="s">
        <v>46</v>
      </c>
      <c r="M118" s="152" t="s">
        <v>47</v>
      </c>
      <c r="N118" s="152" t="s">
        <v>206</v>
      </c>
      <c r="O118" s="152" t="s">
        <v>51</v>
      </c>
      <c r="P118" s="152" t="s">
        <v>1796</v>
      </c>
      <c r="Q118" s="152" t="s">
        <v>116</v>
      </c>
      <c r="R118" s="152" t="s">
        <v>117</v>
      </c>
      <c r="S118" s="152" t="s">
        <v>52</v>
      </c>
      <c r="T118" s="152" t="s">
        <v>2045</v>
      </c>
      <c r="U118" s="152" t="s">
        <v>2046</v>
      </c>
      <c r="V118" s="164">
        <v>2.9499999999999998E-2</v>
      </c>
      <c r="W118" s="164">
        <v>2.6270000000000002E-2</v>
      </c>
      <c r="X118" s="152" t="s">
        <v>135</v>
      </c>
      <c r="Y118" s="152" t="s">
        <v>51</v>
      </c>
      <c r="Z118" s="162">
        <v>40000</v>
      </c>
      <c r="AA118" s="163">
        <v>1</v>
      </c>
      <c r="AB118" s="166">
        <v>104.73</v>
      </c>
      <c r="AD118" s="162">
        <v>41.892000000000003</v>
      </c>
      <c r="AG118" s="152" t="s">
        <v>124</v>
      </c>
      <c r="AH118" s="164">
        <v>9.0000000000000006E-5</v>
      </c>
      <c r="AI118" s="164">
        <v>8.8056927716812002E-3</v>
      </c>
      <c r="AJ118" s="164">
        <v>1.5414478612280999E-3</v>
      </c>
    </row>
    <row r="119" spans="1:36">
      <c r="A119" s="152">
        <v>382</v>
      </c>
      <c r="B119" s="152">
        <v>1404</v>
      </c>
      <c r="C119" s="152" t="s">
        <v>2047</v>
      </c>
      <c r="D119" s="152" t="s">
        <v>2048</v>
      </c>
      <c r="E119" s="152" t="s">
        <v>41</v>
      </c>
      <c r="F119" s="152" t="s">
        <v>2170</v>
      </c>
      <c r="G119" s="152" t="s">
        <v>2171</v>
      </c>
      <c r="H119" s="152" t="s">
        <v>44</v>
      </c>
      <c r="I119" s="152" t="s">
        <v>1386</v>
      </c>
      <c r="J119" s="152" t="s">
        <v>45</v>
      </c>
      <c r="K119" s="152" t="s">
        <v>45</v>
      </c>
      <c r="L119" s="152" t="s">
        <v>46</v>
      </c>
      <c r="M119" s="152" t="s">
        <v>47</v>
      </c>
      <c r="N119" s="152" t="s">
        <v>909</v>
      </c>
      <c r="O119" s="152" t="s">
        <v>51</v>
      </c>
      <c r="P119" s="152" t="s">
        <v>2128</v>
      </c>
      <c r="Q119" s="152" t="s">
        <v>132</v>
      </c>
      <c r="R119" s="152" t="s">
        <v>117</v>
      </c>
      <c r="S119" s="152" t="s">
        <v>52</v>
      </c>
      <c r="T119" s="152" t="s">
        <v>2172</v>
      </c>
      <c r="U119" s="152" t="s">
        <v>2148</v>
      </c>
      <c r="V119" s="164">
        <v>3.4299999999999997E-2</v>
      </c>
      <c r="W119" s="164">
        <v>3.6290000000000003E-2</v>
      </c>
      <c r="X119" s="152" t="s">
        <v>135</v>
      </c>
      <c r="Y119" s="152" t="s">
        <v>51</v>
      </c>
      <c r="Z119" s="162">
        <v>35000</v>
      </c>
      <c r="AA119" s="163">
        <v>1</v>
      </c>
      <c r="AB119" s="166">
        <v>99.53</v>
      </c>
      <c r="AD119" s="162">
        <v>34.835999999999999</v>
      </c>
      <c r="AG119" s="152" t="s">
        <v>124</v>
      </c>
      <c r="AH119" s="164">
        <v>1.15E-4</v>
      </c>
      <c r="AI119" s="164">
        <v>7.3224174197436299E-3</v>
      </c>
      <c r="AJ119" s="164">
        <v>1.2817986004442701E-3</v>
      </c>
    </row>
    <row r="120" spans="1:36">
      <c r="A120" s="152">
        <v>382</v>
      </c>
      <c r="B120" s="152">
        <v>1404</v>
      </c>
      <c r="C120" s="152" t="s">
        <v>2047</v>
      </c>
      <c r="D120" s="152" t="s">
        <v>2048</v>
      </c>
      <c r="E120" s="152" t="s">
        <v>41</v>
      </c>
      <c r="F120" s="152" t="s">
        <v>2049</v>
      </c>
      <c r="G120" s="152" t="s">
        <v>2050</v>
      </c>
      <c r="H120" s="152" t="s">
        <v>44</v>
      </c>
      <c r="I120" s="152" t="s">
        <v>1386</v>
      </c>
      <c r="J120" s="152" t="s">
        <v>45</v>
      </c>
      <c r="K120" s="152" t="s">
        <v>45</v>
      </c>
      <c r="L120" s="152" t="s">
        <v>46</v>
      </c>
      <c r="M120" s="152" t="s">
        <v>47</v>
      </c>
      <c r="N120" s="152" t="s">
        <v>909</v>
      </c>
      <c r="O120" s="152" t="s">
        <v>51</v>
      </c>
      <c r="P120" s="152" t="s">
        <v>142</v>
      </c>
      <c r="Q120" s="152" t="s">
        <v>132</v>
      </c>
      <c r="R120" s="152" t="s">
        <v>117</v>
      </c>
      <c r="S120" s="152" t="s">
        <v>52</v>
      </c>
      <c r="T120" s="152" t="s">
        <v>2051</v>
      </c>
      <c r="U120" s="152" t="s">
        <v>2052</v>
      </c>
      <c r="V120" s="164">
        <v>5.1799999999999999E-2</v>
      </c>
      <c r="W120" s="164">
        <v>4.4269999999999997E-2</v>
      </c>
      <c r="X120" s="152" t="s">
        <v>135</v>
      </c>
      <c r="Y120" s="152" t="s">
        <v>51</v>
      </c>
      <c r="Z120" s="162">
        <v>40000</v>
      </c>
      <c r="AA120" s="163">
        <v>1</v>
      </c>
      <c r="AB120" s="166">
        <v>106.55</v>
      </c>
      <c r="AD120" s="162">
        <v>42.62</v>
      </c>
      <c r="AG120" s="152" t="s">
        <v>124</v>
      </c>
      <c r="AH120" s="164">
        <v>5.0000000000000002E-5</v>
      </c>
      <c r="AI120" s="164">
        <v>8.9587182738721603E-3</v>
      </c>
      <c r="AJ120" s="164">
        <v>1.56823517248023E-3</v>
      </c>
    </row>
    <row r="121" spans="1:36">
      <c r="A121" s="152">
        <v>382</v>
      </c>
      <c r="B121" s="152">
        <v>1404</v>
      </c>
      <c r="C121" s="152" t="s">
        <v>2173</v>
      </c>
      <c r="D121" s="152" t="s">
        <v>2174</v>
      </c>
      <c r="E121" s="152" t="s">
        <v>41</v>
      </c>
      <c r="F121" s="152" t="s">
        <v>2175</v>
      </c>
      <c r="G121" s="152" t="s">
        <v>2176</v>
      </c>
      <c r="H121" s="152" t="s">
        <v>44</v>
      </c>
      <c r="I121" s="152" t="s">
        <v>1207</v>
      </c>
      <c r="J121" s="152" t="s">
        <v>45</v>
      </c>
      <c r="K121" s="152" t="s">
        <v>45</v>
      </c>
      <c r="L121" s="152" t="s">
        <v>46</v>
      </c>
      <c r="M121" s="152" t="s">
        <v>47</v>
      </c>
      <c r="N121" s="152" t="s">
        <v>206</v>
      </c>
      <c r="O121" s="152" t="s">
        <v>51</v>
      </c>
      <c r="P121" s="152" t="s">
        <v>167</v>
      </c>
      <c r="Q121" s="152" t="s">
        <v>116</v>
      </c>
      <c r="R121" s="152" t="s">
        <v>117</v>
      </c>
      <c r="S121" s="152" t="s">
        <v>52</v>
      </c>
      <c r="T121" s="152" t="s">
        <v>2177</v>
      </c>
      <c r="U121" s="152" t="s">
        <v>152</v>
      </c>
      <c r="V121" s="164">
        <v>1.6500000000000001E-2</v>
      </c>
      <c r="W121" s="164">
        <v>2.1180000000000001E-2</v>
      </c>
      <c r="X121" s="152" t="s">
        <v>135</v>
      </c>
      <c r="Y121" s="152" t="s">
        <v>51</v>
      </c>
      <c r="Z121" s="162">
        <v>69000</v>
      </c>
      <c r="AA121" s="163">
        <v>1</v>
      </c>
      <c r="AB121" s="166">
        <v>118.55</v>
      </c>
      <c r="AD121" s="162">
        <v>81.799000000000007</v>
      </c>
      <c r="AG121" s="152" t="s">
        <v>124</v>
      </c>
      <c r="AH121" s="164">
        <v>3.3000000000000003E-5</v>
      </c>
      <c r="AI121" s="164">
        <v>1.7194243909986098E-2</v>
      </c>
      <c r="AJ121" s="164">
        <v>3.00987454226411E-3</v>
      </c>
    </row>
    <row r="122" spans="1:36">
      <c r="A122" s="152">
        <v>382</v>
      </c>
      <c r="B122" s="152">
        <v>1404</v>
      </c>
      <c r="C122" s="152" t="s">
        <v>2053</v>
      </c>
      <c r="D122" s="152" t="s">
        <v>2054</v>
      </c>
      <c r="E122" s="152" t="s">
        <v>41</v>
      </c>
      <c r="F122" s="152" t="s">
        <v>2055</v>
      </c>
      <c r="G122" s="152" t="s">
        <v>2056</v>
      </c>
      <c r="H122" s="152" t="s">
        <v>44</v>
      </c>
      <c r="I122" s="152" t="s">
        <v>1207</v>
      </c>
      <c r="J122" s="152" t="s">
        <v>45</v>
      </c>
      <c r="K122" s="152" t="s">
        <v>45</v>
      </c>
      <c r="L122" s="152" t="s">
        <v>46</v>
      </c>
      <c r="M122" s="152" t="s">
        <v>47</v>
      </c>
      <c r="N122" s="152" t="s">
        <v>206</v>
      </c>
      <c r="O122" s="152" t="s">
        <v>51</v>
      </c>
      <c r="P122" s="152" t="s">
        <v>629</v>
      </c>
      <c r="Q122" s="152" t="s">
        <v>116</v>
      </c>
      <c r="R122" s="152" t="s">
        <v>117</v>
      </c>
      <c r="S122" s="152" t="s">
        <v>52</v>
      </c>
      <c r="T122" s="152" t="s">
        <v>2057</v>
      </c>
      <c r="U122" s="152" t="s">
        <v>2058</v>
      </c>
      <c r="V122" s="164">
        <v>1.34E-2</v>
      </c>
      <c r="W122" s="164">
        <v>2.307E-2</v>
      </c>
      <c r="X122" s="152" t="s">
        <v>135</v>
      </c>
      <c r="Y122" s="152" t="s">
        <v>51</v>
      </c>
      <c r="Z122" s="162">
        <v>65000</v>
      </c>
      <c r="AA122" s="163">
        <v>1</v>
      </c>
      <c r="AB122" s="166">
        <v>118.34</v>
      </c>
      <c r="AC122" s="162">
        <v>10.413</v>
      </c>
      <c r="AD122" s="162">
        <v>87.334000000000003</v>
      </c>
      <c r="AG122" s="152" t="s">
        <v>124</v>
      </c>
      <c r="AH122" s="164">
        <v>3.6999999999999998E-5</v>
      </c>
      <c r="AI122" s="164">
        <v>1.8357590862411701E-2</v>
      </c>
      <c r="AJ122" s="164">
        <v>3.21351992465239E-3</v>
      </c>
    </row>
    <row r="123" spans="1:36">
      <c r="A123" s="152">
        <v>382</v>
      </c>
      <c r="B123" s="152">
        <v>1404</v>
      </c>
      <c r="C123" s="152" t="s">
        <v>2053</v>
      </c>
      <c r="D123" s="152" t="s">
        <v>2054</v>
      </c>
      <c r="E123" s="152" t="s">
        <v>41</v>
      </c>
      <c r="F123" s="152" t="s">
        <v>2178</v>
      </c>
      <c r="G123" s="152" t="s">
        <v>2179</v>
      </c>
      <c r="H123" s="152" t="s">
        <v>44</v>
      </c>
      <c r="I123" s="152" t="s">
        <v>1207</v>
      </c>
      <c r="J123" s="152" t="s">
        <v>45</v>
      </c>
      <c r="K123" s="152" t="s">
        <v>45</v>
      </c>
      <c r="L123" s="152" t="s">
        <v>46</v>
      </c>
      <c r="M123" s="152" t="s">
        <v>47</v>
      </c>
      <c r="N123" s="152" t="s">
        <v>206</v>
      </c>
      <c r="O123" s="152" t="s">
        <v>51</v>
      </c>
      <c r="P123" s="152" t="s">
        <v>629</v>
      </c>
      <c r="Q123" s="152" t="s">
        <v>116</v>
      </c>
      <c r="R123" s="152" t="s">
        <v>117</v>
      </c>
      <c r="S123" s="152" t="s">
        <v>52</v>
      </c>
      <c r="T123" s="152" t="s">
        <v>2180</v>
      </c>
      <c r="U123" s="152" t="s">
        <v>2181</v>
      </c>
      <c r="V123" s="164">
        <v>8.9999999999999993E-3</v>
      </c>
      <c r="W123" s="164">
        <v>2.3550000000000001E-2</v>
      </c>
      <c r="X123" s="152" t="s">
        <v>135</v>
      </c>
      <c r="Y123" s="152" t="s">
        <v>51</v>
      </c>
      <c r="Z123" s="162">
        <v>56400</v>
      </c>
      <c r="AA123" s="163">
        <v>1</v>
      </c>
      <c r="AB123" s="166">
        <v>108.4</v>
      </c>
      <c r="AC123" s="162">
        <v>1.7150000000000001</v>
      </c>
      <c r="AD123" s="162">
        <v>62.853000000000002</v>
      </c>
      <c r="AG123" s="152" t="s">
        <v>124</v>
      </c>
      <c r="AH123" s="164">
        <v>2.0999999999999999E-5</v>
      </c>
      <c r="AI123" s="164">
        <v>1.3211669033521301E-2</v>
      </c>
      <c r="AJ123" s="164">
        <v>2.31271968066708E-3</v>
      </c>
    </row>
    <row r="124" spans="1:36">
      <c r="A124" s="152">
        <v>382</v>
      </c>
      <c r="B124" s="152">
        <v>1404</v>
      </c>
      <c r="C124" s="152" t="s">
        <v>2059</v>
      </c>
      <c r="D124" s="152" t="s">
        <v>2060</v>
      </c>
      <c r="E124" s="152" t="s">
        <v>41</v>
      </c>
      <c r="F124" s="152" t="s">
        <v>2182</v>
      </c>
      <c r="G124" s="152" t="s">
        <v>2183</v>
      </c>
      <c r="H124" s="152" t="s">
        <v>44</v>
      </c>
      <c r="I124" s="152" t="s">
        <v>1386</v>
      </c>
      <c r="J124" s="152" t="s">
        <v>45</v>
      </c>
      <c r="K124" s="152" t="s">
        <v>45</v>
      </c>
      <c r="L124" s="152" t="s">
        <v>46</v>
      </c>
      <c r="M124" s="152" t="s">
        <v>47</v>
      </c>
      <c r="N124" s="152" t="s">
        <v>911</v>
      </c>
      <c r="O124" s="152" t="s">
        <v>51</v>
      </c>
      <c r="P124" s="152" t="s">
        <v>167</v>
      </c>
      <c r="Q124" s="152" t="s">
        <v>116</v>
      </c>
      <c r="R124" s="152" t="s">
        <v>117</v>
      </c>
      <c r="S124" s="152" t="s">
        <v>52</v>
      </c>
      <c r="T124" s="152" t="s">
        <v>2184</v>
      </c>
      <c r="U124" s="152" t="s">
        <v>2185</v>
      </c>
      <c r="V124" s="164">
        <v>4.8800000000000003E-2</v>
      </c>
      <c r="W124" s="164">
        <v>3.8870000000000002E-2</v>
      </c>
      <c r="X124" s="152" t="s">
        <v>135</v>
      </c>
      <c r="Y124" s="152" t="s">
        <v>51</v>
      </c>
      <c r="Z124" s="162">
        <v>63000</v>
      </c>
      <c r="AA124" s="163">
        <v>1</v>
      </c>
      <c r="AB124" s="166">
        <v>104.48</v>
      </c>
      <c r="AD124" s="162">
        <v>65.822000000000003</v>
      </c>
      <c r="AG124" s="152" t="s">
        <v>124</v>
      </c>
      <c r="AH124" s="164">
        <v>1.2999999999999999E-5</v>
      </c>
      <c r="AI124" s="164">
        <v>1.3835859636558499E-2</v>
      </c>
      <c r="AJ124" s="164">
        <v>2.4219850496729799E-3</v>
      </c>
    </row>
    <row r="125" spans="1:36">
      <c r="A125" s="152">
        <v>382</v>
      </c>
      <c r="B125" s="152">
        <v>1404</v>
      </c>
      <c r="C125" s="152" t="s">
        <v>2059</v>
      </c>
      <c r="D125" s="152" t="s">
        <v>2060</v>
      </c>
      <c r="E125" s="152" t="s">
        <v>41</v>
      </c>
      <c r="F125" s="152" t="s">
        <v>2065</v>
      </c>
      <c r="G125" s="152" t="s">
        <v>2066</v>
      </c>
      <c r="H125" s="152" t="s">
        <v>44</v>
      </c>
      <c r="I125" s="152" t="s">
        <v>1207</v>
      </c>
      <c r="J125" s="152" t="s">
        <v>45</v>
      </c>
      <c r="K125" s="152" t="s">
        <v>45</v>
      </c>
      <c r="L125" s="152" t="s">
        <v>46</v>
      </c>
      <c r="M125" s="152" t="s">
        <v>47</v>
      </c>
      <c r="N125" s="152" t="s">
        <v>911</v>
      </c>
      <c r="O125" s="152" t="s">
        <v>51</v>
      </c>
      <c r="P125" s="152" t="s">
        <v>167</v>
      </c>
      <c r="Q125" s="152" t="s">
        <v>116</v>
      </c>
      <c r="R125" s="152" t="s">
        <v>117</v>
      </c>
      <c r="S125" s="152" t="s">
        <v>52</v>
      </c>
      <c r="T125" s="152" t="s">
        <v>2067</v>
      </c>
      <c r="U125" s="152" t="s">
        <v>2068</v>
      </c>
      <c r="V125" s="164">
        <v>6.0000000000000001E-3</v>
      </c>
      <c r="W125" s="164">
        <v>2.2159999999999999E-2</v>
      </c>
      <c r="X125" s="152" t="s">
        <v>135</v>
      </c>
      <c r="Y125" s="152" t="s">
        <v>51</v>
      </c>
      <c r="Z125" s="162">
        <v>119541.67</v>
      </c>
      <c r="AA125" s="163">
        <v>1</v>
      </c>
      <c r="AB125" s="166">
        <v>118</v>
      </c>
      <c r="AD125" s="162">
        <v>141.059</v>
      </c>
      <c r="AG125" s="152" t="s">
        <v>124</v>
      </c>
      <c r="AH125" s="164">
        <v>2.6899999999999998E-4</v>
      </c>
      <c r="AI125" s="164">
        <v>2.9650618708387401E-2</v>
      </c>
      <c r="AJ125" s="164">
        <v>5.1903789942705E-3</v>
      </c>
    </row>
    <row r="126" spans="1:36">
      <c r="A126" s="152">
        <v>382</v>
      </c>
      <c r="B126" s="152">
        <v>1404</v>
      </c>
      <c r="C126" s="152" t="s">
        <v>2059</v>
      </c>
      <c r="D126" s="152" t="s">
        <v>2060</v>
      </c>
      <c r="E126" s="152" t="s">
        <v>41</v>
      </c>
      <c r="F126" s="152" t="s">
        <v>2069</v>
      </c>
      <c r="G126" s="152" t="s">
        <v>2070</v>
      </c>
      <c r="H126" s="152" t="s">
        <v>44</v>
      </c>
      <c r="I126" s="152" t="s">
        <v>1207</v>
      </c>
      <c r="J126" s="152" t="s">
        <v>45</v>
      </c>
      <c r="K126" s="152" t="s">
        <v>45</v>
      </c>
      <c r="L126" s="152" t="s">
        <v>46</v>
      </c>
      <c r="M126" s="152" t="s">
        <v>47</v>
      </c>
      <c r="N126" s="152" t="s">
        <v>911</v>
      </c>
      <c r="O126" s="152" t="s">
        <v>51</v>
      </c>
      <c r="P126" s="152" t="s">
        <v>167</v>
      </c>
      <c r="Q126" s="152" t="s">
        <v>116</v>
      </c>
      <c r="R126" s="152" t="s">
        <v>117</v>
      </c>
      <c r="S126" s="152" t="s">
        <v>52</v>
      </c>
      <c r="T126" s="152" t="s">
        <v>2071</v>
      </c>
      <c r="U126" s="152" t="s">
        <v>2072</v>
      </c>
      <c r="V126" s="164">
        <v>1.7500000000000002E-2</v>
      </c>
      <c r="W126" s="164">
        <v>2.1829999999999999E-2</v>
      </c>
      <c r="X126" s="152" t="s">
        <v>135</v>
      </c>
      <c r="Y126" s="152" t="s">
        <v>51</v>
      </c>
      <c r="Z126" s="162">
        <v>157572.92000000001</v>
      </c>
      <c r="AA126" s="163">
        <v>1</v>
      </c>
      <c r="AB126" s="166">
        <v>118.62</v>
      </c>
      <c r="AD126" s="162">
        <v>186.91300000000001</v>
      </c>
      <c r="AG126" s="152" t="s">
        <v>124</v>
      </c>
      <c r="AH126" s="164">
        <v>8.5000000000000006E-5</v>
      </c>
      <c r="AI126" s="164">
        <v>3.9289087005045797E-2</v>
      </c>
      <c r="AJ126" s="164">
        <v>6.8776052837430501E-3</v>
      </c>
    </row>
    <row r="127" spans="1:36">
      <c r="A127" s="152">
        <v>382</v>
      </c>
      <c r="B127" s="152">
        <v>1404</v>
      </c>
      <c r="C127" s="152" t="s">
        <v>2059</v>
      </c>
      <c r="D127" s="152" t="s">
        <v>2060</v>
      </c>
      <c r="E127" s="152" t="s">
        <v>41</v>
      </c>
      <c r="F127" s="152" t="s">
        <v>2073</v>
      </c>
      <c r="G127" s="152" t="s">
        <v>2074</v>
      </c>
      <c r="H127" s="152" t="s">
        <v>44</v>
      </c>
      <c r="I127" s="152" t="s">
        <v>1207</v>
      </c>
      <c r="J127" s="152" t="s">
        <v>45</v>
      </c>
      <c r="K127" s="152" t="s">
        <v>45</v>
      </c>
      <c r="L127" s="152" t="s">
        <v>46</v>
      </c>
      <c r="M127" s="152" t="s">
        <v>47</v>
      </c>
      <c r="N127" s="152" t="s">
        <v>911</v>
      </c>
      <c r="O127" s="152" t="s">
        <v>51</v>
      </c>
      <c r="P127" s="152" t="s">
        <v>167</v>
      </c>
      <c r="Q127" s="152" t="s">
        <v>116</v>
      </c>
      <c r="R127" s="152" t="s">
        <v>117</v>
      </c>
      <c r="S127" s="152" t="s">
        <v>52</v>
      </c>
      <c r="T127" s="152" t="s">
        <v>2075</v>
      </c>
      <c r="U127" s="152" t="s">
        <v>2076</v>
      </c>
      <c r="V127" s="164">
        <v>2.6100000000000002E-2</v>
      </c>
      <c r="W127" s="164">
        <v>2.2329999999999999E-2</v>
      </c>
      <c r="X127" s="152" t="s">
        <v>135</v>
      </c>
      <c r="Y127" s="152" t="s">
        <v>51</v>
      </c>
      <c r="Z127" s="162">
        <v>80000</v>
      </c>
      <c r="AA127" s="163">
        <v>1</v>
      </c>
      <c r="AB127" s="166">
        <v>105.16</v>
      </c>
      <c r="AD127" s="162">
        <v>84.128</v>
      </c>
      <c r="AG127" s="152" t="s">
        <v>124</v>
      </c>
      <c r="AH127" s="164">
        <v>2.3E-5</v>
      </c>
      <c r="AI127" s="164">
        <v>1.7683694297144899E-2</v>
      </c>
      <c r="AJ127" s="164">
        <v>3.0955534629379801E-3</v>
      </c>
    </row>
    <row r="128" spans="1:36">
      <c r="A128" s="152">
        <v>382</v>
      </c>
      <c r="B128" s="152">
        <v>1404</v>
      </c>
      <c r="C128" s="152" t="s">
        <v>2059</v>
      </c>
      <c r="D128" s="152" t="s">
        <v>2060</v>
      </c>
      <c r="E128" s="152" t="s">
        <v>41</v>
      </c>
      <c r="F128" s="152" t="s">
        <v>2077</v>
      </c>
      <c r="G128" s="152" t="s">
        <v>2078</v>
      </c>
      <c r="H128" s="152" t="s">
        <v>44</v>
      </c>
      <c r="I128" s="152" t="s">
        <v>1207</v>
      </c>
      <c r="J128" s="152" t="s">
        <v>45</v>
      </c>
      <c r="K128" s="152" t="s">
        <v>45</v>
      </c>
      <c r="L128" s="152" t="s">
        <v>46</v>
      </c>
      <c r="M128" s="152" t="s">
        <v>47</v>
      </c>
      <c r="N128" s="152" t="s">
        <v>911</v>
      </c>
      <c r="O128" s="152" t="s">
        <v>51</v>
      </c>
      <c r="P128" s="152" t="s">
        <v>1803</v>
      </c>
      <c r="Q128" s="152" t="s">
        <v>116</v>
      </c>
      <c r="R128" s="152" t="s">
        <v>117</v>
      </c>
      <c r="S128" s="152" t="s">
        <v>52</v>
      </c>
      <c r="T128" s="152" t="s">
        <v>2079</v>
      </c>
      <c r="U128" s="152" t="s">
        <v>2080</v>
      </c>
      <c r="V128" s="164">
        <v>3.4500000000000003E-2</v>
      </c>
      <c r="W128" s="164">
        <v>2.4070000000000001E-2</v>
      </c>
      <c r="X128" s="152" t="s">
        <v>135</v>
      </c>
      <c r="Y128" s="152" t="s">
        <v>51</v>
      </c>
      <c r="Z128" s="162">
        <v>90000</v>
      </c>
      <c r="AA128" s="163">
        <v>1</v>
      </c>
      <c r="AB128" s="166">
        <v>111.57</v>
      </c>
      <c r="AD128" s="162">
        <v>100.413</v>
      </c>
      <c r="AG128" s="152" t="s">
        <v>124</v>
      </c>
      <c r="AH128" s="164">
        <v>6.0999999999999999E-5</v>
      </c>
      <c r="AI128" s="164">
        <v>2.1106799109205199E-2</v>
      </c>
      <c r="AJ128" s="164">
        <v>3.69477236917544E-3</v>
      </c>
    </row>
    <row r="129" spans="1:36">
      <c r="A129" s="152">
        <v>382</v>
      </c>
      <c r="B129" s="152">
        <v>1404</v>
      </c>
      <c r="C129" s="152" t="s">
        <v>2090</v>
      </c>
      <c r="D129" s="152" t="s">
        <v>2091</v>
      </c>
      <c r="E129" s="152" t="s">
        <v>41</v>
      </c>
      <c r="F129" s="152" t="s">
        <v>2092</v>
      </c>
      <c r="G129" s="152" t="s">
        <v>2093</v>
      </c>
      <c r="H129" s="152" t="s">
        <v>44</v>
      </c>
      <c r="I129" s="152" t="s">
        <v>1386</v>
      </c>
      <c r="J129" s="152" t="s">
        <v>45</v>
      </c>
      <c r="K129" s="152" t="s">
        <v>45</v>
      </c>
      <c r="L129" s="152" t="s">
        <v>46</v>
      </c>
      <c r="M129" s="152" t="s">
        <v>47</v>
      </c>
      <c r="N129" s="152" t="s">
        <v>909</v>
      </c>
      <c r="O129" s="152" t="s">
        <v>51</v>
      </c>
      <c r="P129" s="152" t="s">
        <v>1796</v>
      </c>
      <c r="Q129" s="152" t="s">
        <v>116</v>
      </c>
      <c r="R129" s="152" t="s">
        <v>117</v>
      </c>
      <c r="S129" s="152" t="s">
        <v>52</v>
      </c>
      <c r="T129" s="152" t="s">
        <v>2094</v>
      </c>
      <c r="U129" s="152" t="s">
        <v>2095</v>
      </c>
      <c r="V129" s="164">
        <v>4.6899999999999997E-2</v>
      </c>
      <c r="W129" s="164">
        <v>3.7699999999999997E-2</v>
      </c>
      <c r="X129" s="152" t="s">
        <v>135</v>
      </c>
      <c r="Y129" s="152" t="s">
        <v>51</v>
      </c>
      <c r="Z129" s="162">
        <v>99982</v>
      </c>
      <c r="AA129" s="163">
        <v>1</v>
      </c>
      <c r="AB129" s="166">
        <v>103.61</v>
      </c>
      <c r="AD129" s="162">
        <v>103.59099999999999</v>
      </c>
      <c r="AG129" s="152" t="s">
        <v>124</v>
      </c>
      <c r="AH129" s="164">
        <v>2.0000000000000001E-4</v>
      </c>
      <c r="AI129" s="164">
        <v>2.1774887894224101E-2</v>
      </c>
      <c r="AJ129" s="164">
        <v>3.8117221714771602E-3</v>
      </c>
    </row>
    <row r="130" spans="1:36">
      <c r="A130" s="152">
        <v>382</v>
      </c>
      <c r="B130" s="152">
        <v>1404</v>
      </c>
      <c r="C130" s="152" t="s">
        <v>2186</v>
      </c>
      <c r="D130" s="152" t="s">
        <v>2187</v>
      </c>
      <c r="E130" s="152" t="s">
        <v>41</v>
      </c>
      <c r="F130" s="152" t="s">
        <v>2188</v>
      </c>
      <c r="G130" s="152" t="s">
        <v>2189</v>
      </c>
      <c r="H130" s="152" t="s">
        <v>44</v>
      </c>
      <c r="I130" s="152" t="s">
        <v>1386</v>
      </c>
      <c r="J130" s="152" t="s">
        <v>45</v>
      </c>
      <c r="K130" s="152" t="s">
        <v>45</v>
      </c>
      <c r="L130" s="152" t="s">
        <v>46</v>
      </c>
      <c r="M130" s="152" t="s">
        <v>47</v>
      </c>
      <c r="N130" s="152" t="s">
        <v>924</v>
      </c>
      <c r="O130" s="152" t="s">
        <v>51</v>
      </c>
      <c r="P130" s="152" t="s">
        <v>1803</v>
      </c>
      <c r="Q130" s="152" t="s">
        <v>116</v>
      </c>
      <c r="R130" s="152" t="s">
        <v>117</v>
      </c>
      <c r="S130" s="152" t="s">
        <v>52</v>
      </c>
      <c r="T130" s="152" t="s">
        <v>2190</v>
      </c>
      <c r="U130" s="152" t="s">
        <v>2191</v>
      </c>
      <c r="V130" s="164">
        <v>2.3E-2</v>
      </c>
      <c r="W130" s="164">
        <v>3.8859999999999999E-2</v>
      </c>
      <c r="X130" s="152" t="s">
        <v>135</v>
      </c>
      <c r="Y130" s="152" t="s">
        <v>51</v>
      </c>
      <c r="Z130" s="162">
        <v>36129.040000000001</v>
      </c>
      <c r="AA130" s="163">
        <v>1</v>
      </c>
      <c r="AB130" s="166">
        <v>99.76</v>
      </c>
      <c r="AD130" s="162">
        <v>36.042000000000002</v>
      </c>
      <c r="AG130" s="152" t="s">
        <v>124</v>
      </c>
      <c r="AH130" s="164">
        <v>4.3999999999999999E-5</v>
      </c>
      <c r="AI130" s="164">
        <v>7.5760929875030797E-3</v>
      </c>
      <c r="AJ130" s="164">
        <v>1.3262048353093101E-3</v>
      </c>
    </row>
    <row r="131" spans="1:36">
      <c r="A131" s="152">
        <v>382</v>
      </c>
      <c r="B131" s="152">
        <v>1404</v>
      </c>
      <c r="C131" s="152" t="s">
        <v>2192</v>
      </c>
      <c r="D131" s="152" t="s">
        <v>2193</v>
      </c>
      <c r="E131" s="152" t="s">
        <v>41</v>
      </c>
      <c r="F131" s="152" t="s">
        <v>2194</v>
      </c>
      <c r="G131" s="152" t="s">
        <v>2195</v>
      </c>
      <c r="H131" s="152" t="s">
        <v>44</v>
      </c>
      <c r="I131" s="152" t="s">
        <v>1207</v>
      </c>
      <c r="J131" s="152" t="s">
        <v>45</v>
      </c>
      <c r="K131" s="152" t="s">
        <v>45</v>
      </c>
      <c r="L131" s="152" t="s">
        <v>46</v>
      </c>
      <c r="M131" s="152" t="s">
        <v>47</v>
      </c>
      <c r="N131" s="152" t="s">
        <v>206</v>
      </c>
      <c r="O131" s="152" t="s">
        <v>51</v>
      </c>
      <c r="P131" s="152" t="s">
        <v>1796</v>
      </c>
      <c r="Q131" s="152" t="s">
        <v>116</v>
      </c>
      <c r="R131" s="152" t="s">
        <v>117</v>
      </c>
      <c r="S131" s="152" t="s">
        <v>52</v>
      </c>
      <c r="T131" s="152" t="s">
        <v>2196</v>
      </c>
      <c r="U131" s="152" t="s">
        <v>2197</v>
      </c>
      <c r="V131" s="164">
        <v>2.1499999999999998E-2</v>
      </c>
      <c r="W131" s="164">
        <v>3.508E-2</v>
      </c>
      <c r="X131" s="152" t="s">
        <v>135</v>
      </c>
      <c r="Y131" s="152" t="s">
        <v>51</v>
      </c>
      <c r="Z131" s="162">
        <v>0.85</v>
      </c>
      <c r="AA131" s="163">
        <v>1</v>
      </c>
      <c r="AB131" s="166">
        <v>120.56</v>
      </c>
      <c r="AD131" s="162">
        <v>1E-3</v>
      </c>
      <c r="AG131" s="152" t="s">
        <v>124</v>
      </c>
      <c r="AH131" s="164">
        <v>0</v>
      </c>
      <c r="AI131" s="164">
        <v>2.15404414320348E-7</v>
      </c>
      <c r="AJ131" s="164">
        <v>3.7706820163088601E-8</v>
      </c>
    </row>
    <row r="132" spans="1:36">
      <c r="A132" s="152">
        <v>382</v>
      </c>
      <c r="B132" s="152">
        <v>1404</v>
      </c>
      <c r="C132" s="152" t="s">
        <v>2192</v>
      </c>
      <c r="D132" s="152" t="s">
        <v>2193</v>
      </c>
      <c r="E132" s="152" t="s">
        <v>41</v>
      </c>
      <c r="F132" s="152" t="s">
        <v>2198</v>
      </c>
      <c r="G132" s="152" t="s">
        <v>2199</v>
      </c>
      <c r="H132" s="152" t="s">
        <v>44</v>
      </c>
      <c r="I132" s="152" t="s">
        <v>1207</v>
      </c>
      <c r="J132" s="152" t="s">
        <v>45</v>
      </c>
      <c r="K132" s="152" t="s">
        <v>45</v>
      </c>
      <c r="L132" s="152" t="s">
        <v>46</v>
      </c>
      <c r="M132" s="152" t="s">
        <v>47</v>
      </c>
      <c r="N132" s="152" t="s">
        <v>206</v>
      </c>
      <c r="O132" s="152" t="s">
        <v>51</v>
      </c>
      <c r="P132" s="152" t="s">
        <v>1796</v>
      </c>
      <c r="Q132" s="152" t="s">
        <v>116</v>
      </c>
      <c r="R132" s="152" t="s">
        <v>117</v>
      </c>
      <c r="S132" s="152" t="s">
        <v>52</v>
      </c>
      <c r="T132" s="152" t="s">
        <v>2200</v>
      </c>
      <c r="U132" s="152" t="s">
        <v>1845</v>
      </c>
      <c r="V132" s="164">
        <v>1.15E-2</v>
      </c>
      <c r="W132" s="164">
        <v>2.5649999999999999E-2</v>
      </c>
      <c r="X132" s="152" t="s">
        <v>135</v>
      </c>
      <c r="Y132" s="152" t="s">
        <v>51</v>
      </c>
      <c r="Z132" s="162">
        <v>100000</v>
      </c>
      <c r="AA132" s="163">
        <v>1</v>
      </c>
      <c r="AB132" s="166">
        <v>111.54</v>
      </c>
      <c r="AD132" s="162">
        <v>111.54</v>
      </c>
      <c r="AG132" s="152" t="s">
        <v>124</v>
      </c>
      <c r="AH132" s="164">
        <v>3.4999999999999997E-5</v>
      </c>
      <c r="AI132" s="164">
        <v>2.3445693014258601E-2</v>
      </c>
      <c r="AJ132" s="164">
        <v>4.1041987597007197E-3</v>
      </c>
    </row>
    <row r="133" spans="1:36">
      <c r="A133" s="152">
        <v>382</v>
      </c>
      <c r="B133" s="152">
        <v>1404</v>
      </c>
      <c r="C133" s="152" t="s">
        <v>2096</v>
      </c>
      <c r="D133" s="152" t="s">
        <v>2097</v>
      </c>
      <c r="E133" s="152" t="s">
        <v>41</v>
      </c>
      <c r="F133" s="152" t="s">
        <v>2098</v>
      </c>
      <c r="G133" s="152" t="s">
        <v>2099</v>
      </c>
      <c r="H133" s="152" t="s">
        <v>44</v>
      </c>
      <c r="I133" s="152" t="s">
        <v>1207</v>
      </c>
      <c r="J133" s="152" t="s">
        <v>45</v>
      </c>
      <c r="K133" s="152" t="s">
        <v>45</v>
      </c>
      <c r="L133" s="152" t="s">
        <v>46</v>
      </c>
      <c r="M133" s="152" t="s">
        <v>47</v>
      </c>
      <c r="N133" s="152" t="s">
        <v>206</v>
      </c>
      <c r="O133" s="152" t="s">
        <v>51</v>
      </c>
      <c r="P133" s="152" t="s">
        <v>1796</v>
      </c>
      <c r="Q133" s="152" t="s">
        <v>116</v>
      </c>
      <c r="R133" s="152" t="s">
        <v>117</v>
      </c>
      <c r="S133" s="152" t="s">
        <v>52</v>
      </c>
      <c r="T133" s="152" t="s">
        <v>2100</v>
      </c>
      <c r="U133" s="152" t="s">
        <v>2101</v>
      </c>
      <c r="V133" s="164">
        <v>0.04</v>
      </c>
      <c r="W133" s="164">
        <v>2.6929999999999999E-2</v>
      </c>
      <c r="X133" s="152" t="s">
        <v>135</v>
      </c>
      <c r="Y133" s="152" t="s">
        <v>51</v>
      </c>
      <c r="Z133" s="162">
        <v>30000</v>
      </c>
      <c r="AA133" s="163">
        <v>1</v>
      </c>
      <c r="AB133" s="166">
        <v>113.67</v>
      </c>
      <c r="AD133" s="162">
        <v>34.100999999999999</v>
      </c>
      <c r="AG133" s="152" t="s">
        <v>124</v>
      </c>
      <c r="AH133" s="164">
        <v>4.5000000000000003E-5</v>
      </c>
      <c r="AI133" s="164">
        <v>7.1680256184259604E-3</v>
      </c>
      <c r="AJ133" s="164">
        <v>1.2547721167702501E-3</v>
      </c>
    </row>
    <row r="134" spans="1:36">
      <c r="A134" s="152">
        <v>382</v>
      </c>
      <c r="B134" s="152">
        <v>1404</v>
      </c>
      <c r="C134" s="152" t="s">
        <v>2115</v>
      </c>
      <c r="D134" s="152" t="s">
        <v>2116</v>
      </c>
      <c r="E134" s="152" t="s">
        <v>41</v>
      </c>
      <c r="F134" s="152" t="s">
        <v>2117</v>
      </c>
      <c r="G134" s="152" t="s">
        <v>2118</v>
      </c>
      <c r="H134" s="152" t="s">
        <v>44</v>
      </c>
      <c r="I134" s="152" t="s">
        <v>1386</v>
      </c>
      <c r="J134" s="152" t="s">
        <v>45</v>
      </c>
      <c r="K134" s="152" t="s">
        <v>45</v>
      </c>
      <c r="L134" s="152" t="s">
        <v>46</v>
      </c>
      <c r="M134" s="152" t="s">
        <v>47</v>
      </c>
      <c r="N134" s="152" t="s">
        <v>165</v>
      </c>
      <c r="O134" s="152" t="s">
        <v>51</v>
      </c>
      <c r="P134" s="152" t="s">
        <v>1796</v>
      </c>
      <c r="Q134" s="152" t="s">
        <v>116</v>
      </c>
      <c r="R134" s="152" t="s">
        <v>117</v>
      </c>
      <c r="S134" s="152" t="s">
        <v>52</v>
      </c>
      <c r="T134" s="152" t="s">
        <v>2119</v>
      </c>
      <c r="U134" s="152" t="s">
        <v>2120</v>
      </c>
      <c r="V134" s="164">
        <v>4.5600000000000002E-2</v>
      </c>
      <c r="W134" s="164">
        <v>3.9329999999999997E-2</v>
      </c>
      <c r="X134" s="152" t="s">
        <v>135</v>
      </c>
      <c r="Y134" s="152" t="s">
        <v>51</v>
      </c>
      <c r="Z134" s="162">
        <v>4351.76</v>
      </c>
      <c r="AA134" s="163">
        <v>1</v>
      </c>
      <c r="AB134" s="166">
        <v>101.94</v>
      </c>
      <c r="AD134" s="162">
        <v>4.4359999999999999</v>
      </c>
      <c r="AG134" s="152" t="s">
        <v>124</v>
      </c>
      <c r="AH134" s="164">
        <v>5.0000000000000004E-6</v>
      </c>
      <c r="AI134" s="164">
        <v>9.3248531105384201E-4</v>
      </c>
      <c r="AJ134" s="164">
        <v>1.63232754721255E-4</v>
      </c>
    </row>
    <row r="135" spans="1:36">
      <c r="A135" s="152">
        <v>382</v>
      </c>
      <c r="B135" s="152">
        <v>1404</v>
      </c>
      <c r="C135" s="152" t="s">
        <v>2115</v>
      </c>
      <c r="D135" s="152" t="s">
        <v>2116</v>
      </c>
      <c r="E135" s="152" t="s">
        <v>41</v>
      </c>
      <c r="F135" s="152" t="s">
        <v>2121</v>
      </c>
      <c r="G135" s="152" t="s">
        <v>2122</v>
      </c>
      <c r="H135" s="152" t="s">
        <v>44</v>
      </c>
      <c r="I135" s="152" t="s">
        <v>1207</v>
      </c>
      <c r="J135" s="152" t="s">
        <v>45</v>
      </c>
      <c r="K135" s="152" t="s">
        <v>45</v>
      </c>
      <c r="L135" s="152" t="s">
        <v>46</v>
      </c>
      <c r="M135" s="152" t="s">
        <v>47</v>
      </c>
      <c r="N135" s="152" t="s">
        <v>165</v>
      </c>
      <c r="O135" s="152" t="s">
        <v>51</v>
      </c>
      <c r="P135" s="152" t="s">
        <v>1796</v>
      </c>
      <c r="Q135" s="152" t="s">
        <v>116</v>
      </c>
      <c r="R135" s="152" t="s">
        <v>117</v>
      </c>
      <c r="S135" s="152" t="s">
        <v>52</v>
      </c>
      <c r="T135" s="152" t="s">
        <v>2123</v>
      </c>
      <c r="U135" s="152" t="s">
        <v>2120</v>
      </c>
      <c r="V135" s="164">
        <v>2.1999999999999999E-2</v>
      </c>
      <c r="W135" s="164">
        <v>2.4150000000000001E-2</v>
      </c>
      <c r="X135" s="152" t="s">
        <v>135</v>
      </c>
      <c r="Y135" s="152" t="s">
        <v>51</v>
      </c>
      <c r="Z135" s="162">
        <v>83487.27</v>
      </c>
      <c r="AA135" s="163">
        <v>1</v>
      </c>
      <c r="AB135" s="166">
        <v>109.86</v>
      </c>
      <c r="AD135" s="162">
        <v>91.718999999999994</v>
      </c>
      <c r="AG135" s="152" t="s">
        <v>124</v>
      </c>
      <c r="AH135" s="164">
        <v>8.5000000000000006E-5</v>
      </c>
      <c r="AI135" s="164">
        <v>1.92793456128398E-2</v>
      </c>
      <c r="AJ135" s="164">
        <v>3.3748742809153699E-3</v>
      </c>
    </row>
    <row r="136" spans="1:36">
      <c r="A136" s="152">
        <v>382</v>
      </c>
      <c r="B136" s="152">
        <v>7635</v>
      </c>
      <c r="C136" s="152" t="s">
        <v>1786</v>
      </c>
      <c r="D136" s="152" t="s">
        <v>1787</v>
      </c>
      <c r="E136" s="152" t="s">
        <v>41</v>
      </c>
      <c r="F136" s="152" t="s">
        <v>1788</v>
      </c>
      <c r="G136" s="152" t="s">
        <v>1789</v>
      </c>
      <c r="H136" s="152" t="s">
        <v>44</v>
      </c>
      <c r="I136" s="152" t="s">
        <v>1386</v>
      </c>
      <c r="J136" s="152" t="s">
        <v>45</v>
      </c>
      <c r="K136" s="152" t="s">
        <v>45</v>
      </c>
      <c r="L136" s="152" t="s">
        <v>46</v>
      </c>
      <c r="M136" s="152" t="s">
        <v>47</v>
      </c>
      <c r="N136" s="152" t="s">
        <v>909</v>
      </c>
      <c r="O136" s="152" t="s">
        <v>51</v>
      </c>
      <c r="P136" s="152" t="s">
        <v>131</v>
      </c>
      <c r="Q136" s="152" t="s">
        <v>132</v>
      </c>
      <c r="R136" s="152" t="s">
        <v>117</v>
      </c>
      <c r="S136" s="152" t="s">
        <v>52</v>
      </c>
      <c r="T136" s="152" t="s">
        <v>1790</v>
      </c>
      <c r="U136" s="152" t="s">
        <v>1791</v>
      </c>
      <c r="V136" s="164">
        <v>5.1299999999999998E-2</v>
      </c>
      <c r="W136" s="164">
        <v>4.0939999999999997E-2</v>
      </c>
      <c r="X136" s="152" t="s">
        <v>135</v>
      </c>
      <c r="Y136" s="152" t="s">
        <v>51</v>
      </c>
      <c r="Z136" s="162">
        <v>20000</v>
      </c>
      <c r="AA136" s="163">
        <v>1</v>
      </c>
      <c r="AB136" s="166">
        <v>107.26</v>
      </c>
      <c r="AD136" s="162">
        <v>21.452000000000002</v>
      </c>
      <c r="AG136" s="152" t="s">
        <v>124</v>
      </c>
      <c r="AH136" s="164">
        <v>5.8999999999999998E-5</v>
      </c>
      <c r="AI136" s="164">
        <v>5.4095212708391797E-3</v>
      </c>
      <c r="AJ136" s="164">
        <v>9.5520712974137001E-4</v>
      </c>
    </row>
    <row r="137" spans="1:36">
      <c r="A137" s="152">
        <v>382</v>
      </c>
      <c r="B137" s="152">
        <v>7635</v>
      </c>
      <c r="C137" s="152" t="s">
        <v>1792</v>
      </c>
      <c r="D137" s="152" t="s">
        <v>1793</v>
      </c>
      <c r="E137" s="152" t="s">
        <v>41</v>
      </c>
      <c r="F137" s="152" t="s">
        <v>1794</v>
      </c>
      <c r="G137" s="152" t="s">
        <v>1795</v>
      </c>
      <c r="H137" s="152" t="s">
        <v>44</v>
      </c>
      <c r="I137" s="152" t="s">
        <v>1207</v>
      </c>
      <c r="J137" s="152" t="s">
        <v>45</v>
      </c>
      <c r="K137" s="152" t="s">
        <v>45</v>
      </c>
      <c r="L137" s="152" t="s">
        <v>46</v>
      </c>
      <c r="M137" s="152" t="s">
        <v>47</v>
      </c>
      <c r="N137" s="152" t="s">
        <v>206</v>
      </c>
      <c r="O137" s="152" t="s">
        <v>51</v>
      </c>
      <c r="P137" s="152" t="s">
        <v>1796</v>
      </c>
      <c r="Q137" s="152" t="s">
        <v>116</v>
      </c>
      <c r="R137" s="152" t="s">
        <v>117</v>
      </c>
      <c r="S137" s="152" t="s">
        <v>52</v>
      </c>
      <c r="T137" s="152" t="s">
        <v>1797</v>
      </c>
      <c r="U137" s="152" t="s">
        <v>1798</v>
      </c>
      <c r="V137" s="164">
        <v>2.3400000000000001E-2</v>
      </c>
      <c r="W137" s="164">
        <v>2.4379999999999999E-2</v>
      </c>
      <c r="X137" s="152" t="s">
        <v>135</v>
      </c>
      <c r="Y137" s="152" t="s">
        <v>51</v>
      </c>
      <c r="Z137" s="162">
        <v>30410.3</v>
      </c>
      <c r="AA137" s="163">
        <v>1</v>
      </c>
      <c r="AB137" s="166">
        <v>119.82</v>
      </c>
      <c r="AD137" s="162">
        <v>36.438000000000002</v>
      </c>
      <c r="AG137" s="152" t="s">
        <v>124</v>
      </c>
      <c r="AH137" s="164">
        <v>2.5999999999999998E-5</v>
      </c>
      <c r="AI137" s="164">
        <v>9.1884247784195499E-3</v>
      </c>
      <c r="AJ137" s="164">
        <v>1.6224816245296099E-3</v>
      </c>
    </row>
    <row r="138" spans="1:36">
      <c r="A138" s="152">
        <v>382</v>
      </c>
      <c r="B138" s="152">
        <v>7635</v>
      </c>
      <c r="C138" s="152" t="s">
        <v>1792</v>
      </c>
      <c r="D138" s="152" t="s">
        <v>1793</v>
      </c>
      <c r="E138" s="152" t="s">
        <v>41</v>
      </c>
      <c r="F138" s="152" t="s">
        <v>2140</v>
      </c>
      <c r="G138" s="152" t="s">
        <v>2141</v>
      </c>
      <c r="H138" s="152" t="s">
        <v>44</v>
      </c>
      <c r="I138" s="152" t="s">
        <v>1386</v>
      </c>
      <c r="J138" s="152" t="s">
        <v>45</v>
      </c>
      <c r="K138" s="152" t="s">
        <v>45</v>
      </c>
      <c r="L138" s="152" t="s">
        <v>46</v>
      </c>
      <c r="M138" s="152" t="s">
        <v>47</v>
      </c>
      <c r="N138" s="152" t="s">
        <v>206</v>
      </c>
      <c r="O138" s="152" t="s">
        <v>51</v>
      </c>
      <c r="P138" s="152" t="s">
        <v>1796</v>
      </c>
      <c r="Q138" s="152" t="s">
        <v>116</v>
      </c>
      <c r="R138" s="152" t="s">
        <v>117</v>
      </c>
      <c r="S138" s="152" t="s">
        <v>52</v>
      </c>
      <c r="T138" s="152" t="s">
        <v>2142</v>
      </c>
      <c r="U138" s="152" t="s">
        <v>1839</v>
      </c>
      <c r="V138" s="164">
        <v>0.05</v>
      </c>
      <c r="W138" s="164">
        <v>3.8219999999999997E-2</v>
      </c>
      <c r="X138" s="152" t="s">
        <v>135</v>
      </c>
      <c r="Y138" s="152" t="s">
        <v>51</v>
      </c>
      <c r="Z138" s="162">
        <v>56785.72</v>
      </c>
      <c r="AA138" s="163">
        <v>1</v>
      </c>
      <c r="AB138" s="166">
        <v>102.96</v>
      </c>
      <c r="AD138" s="162">
        <v>58.466999999999999</v>
      </c>
      <c r="AG138" s="152" t="s">
        <v>124</v>
      </c>
      <c r="AH138" s="164">
        <v>1.34E-4</v>
      </c>
      <c r="AI138" s="164">
        <v>1.4743436211189001E-2</v>
      </c>
      <c r="AJ138" s="164">
        <v>2.6033792420286001E-3</v>
      </c>
    </row>
    <row r="139" spans="1:36">
      <c r="A139" s="152">
        <v>382</v>
      </c>
      <c r="B139" s="152">
        <v>7635</v>
      </c>
      <c r="C139" s="152" t="s">
        <v>2201</v>
      </c>
      <c r="D139" s="152" t="s">
        <v>2202</v>
      </c>
      <c r="E139" s="152" t="s">
        <v>41</v>
      </c>
      <c r="F139" s="152" t="s">
        <v>2203</v>
      </c>
      <c r="G139" s="152" t="s">
        <v>2204</v>
      </c>
      <c r="H139" s="152" t="s">
        <v>44</v>
      </c>
      <c r="I139" s="152" t="s">
        <v>1386</v>
      </c>
      <c r="J139" s="152" t="s">
        <v>45</v>
      </c>
      <c r="K139" s="152" t="s">
        <v>45</v>
      </c>
      <c r="L139" s="152" t="s">
        <v>46</v>
      </c>
      <c r="M139" s="152" t="s">
        <v>47</v>
      </c>
      <c r="N139" s="152" t="s">
        <v>165</v>
      </c>
      <c r="O139" s="152" t="s">
        <v>51</v>
      </c>
      <c r="P139" s="152" t="s">
        <v>158</v>
      </c>
      <c r="Q139" s="152" t="s">
        <v>116</v>
      </c>
      <c r="R139" s="152" t="s">
        <v>117</v>
      </c>
      <c r="S139" s="152" t="s">
        <v>52</v>
      </c>
      <c r="T139" s="152" t="s">
        <v>2205</v>
      </c>
      <c r="U139" s="152" t="s">
        <v>2206</v>
      </c>
      <c r="V139" s="164">
        <v>3.2500000000000001E-2</v>
      </c>
      <c r="W139" s="164">
        <v>4.3439999999999999E-2</v>
      </c>
      <c r="X139" s="152" t="s">
        <v>135</v>
      </c>
      <c r="Y139" s="152" t="s">
        <v>51</v>
      </c>
      <c r="Z139" s="162">
        <v>3977.28</v>
      </c>
      <c r="AA139" s="163">
        <v>1</v>
      </c>
      <c r="AB139" s="166">
        <v>100.42</v>
      </c>
      <c r="AD139" s="162">
        <v>3.9940000000000002</v>
      </c>
      <c r="AG139" s="152" t="s">
        <v>124</v>
      </c>
      <c r="AH139" s="164">
        <v>3.1999999999999999E-5</v>
      </c>
      <c r="AI139" s="164">
        <v>1.0071575852729599E-3</v>
      </c>
      <c r="AJ139" s="164">
        <v>1.77842743943328E-4</v>
      </c>
    </row>
    <row r="140" spans="1:36">
      <c r="A140" s="152">
        <v>382</v>
      </c>
      <c r="B140" s="152">
        <v>7635</v>
      </c>
      <c r="C140" s="152" t="s">
        <v>1799</v>
      </c>
      <c r="D140" s="152" t="s">
        <v>1800</v>
      </c>
      <c r="E140" s="152" t="s">
        <v>41</v>
      </c>
      <c r="F140" s="152" t="s">
        <v>2149</v>
      </c>
      <c r="G140" s="152" t="s">
        <v>2150</v>
      </c>
      <c r="H140" s="152" t="s">
        <v>44</v>
      </c>
      <c r="I140" s="152" t="s">
        <v>1386</v>
      </c>
      <c r="J140" s="152" t="s">
        <v>45</v>
      </c>
      <c r="K140" s="152" t="s">
        <v>45</v>
      </c>
      <c r="L140" s="152" t="s">
        <v>46</v>
      </c>
      <c r="M140" s="152" t="s">
        <v>47</v>
      </c>
      <c r="N140" s="152" t="s">
        <v>206</v>
      </c>
      <c r="O140" s="152" t="s">
        <v>51</v>
      </c>
      <c r="P140" s="152" t="s">
        <v>1803</v>
      </c>
      <c r="Q140" s="152" t="s">
        <v>116</v>
      </c>
      <c r="R140" s="152" t="s">
        <v>117</v>
      </c>
      <c r="S140" s="152" t="s">
        <v>52</v>
      </c>
      <c r="T140" s="152" t="s">
        <v>2151</v>
      </c>
      <c r="U140" s="152" t="s">
        <v>2152</v>
      </c>
      <c r="V140" s="164">
        <v>3.85E-2</v>
      </c>
      <c r="W140" s="164">
        <v>3.9300000000000002E-2</v>
      </c>
      <c r="X140" s="152" t="s">
        <v>135</v>
      </c>
      <c r="Y140" s="152" t="s">
        <v>51</v>
      </c>
      <c r="Z140" s="162">
        <v>9416.66</v>
      </c>
      <c r="AA140" s="163">
        <v>1</v>
      </c>
      <c r="AB140" s="166">
        <v>101.24</v>
      </c>
      <c r="AD140" s="162">
        <v>9.5329999999999995</v>
      </c>
      <c r="AG140" s="152" t="s">
        <v>124</v>
      </c>
      <c r="AH140" s="164">
        <v>6.0000000000000002E-5</v>
      </c>
      <c r="AI140" s="164">
        <v>2.4040310409347201E-3</v>
      </c>
      <c r="AJ140" s="164">
        <v>4.2450107420766002E-4</v>
      </c>
    </row>
    <row r="141" spans="1:36">
      <c r="A141" s="152">
        <v>382</v>
      </c>
      <c r="B141" s="152">
        <v>7635</v>
      </c>
      <c r="C141" s="152" t="s">
        <v>1799</v>
      </c>
      <c r="D141" s="152" t="s">
        <v>1800</v>
      </c>
      <c r="E141" s="152" t="s">
        <v>41</v>
      </c>
      <c r="F141" s="152" t="s">
        <v>1801</v>
      </c>
      <c r="G141" s="152" t="s">
        <v>1802</v>
      </c>
      <c r="H141" s="152" t="s">
        <v>44</v>
      </c>
      <c r="I141" s="152" t="s">
        <v>1207</v>
      </c>
      <c r="J141" s="152" t="s">
        <v>45</v>
      </c>
      <c r="K141" s="152" t="s">
        <v>45</v>
      </c>
      <c r="L141" s="152" t="s">
        <v>46</v>
      </c>
      <c r="M141" s="152" t="s">
        <v>47</v>
      </c>
      <c r="N141" s="152" t="s">
        <v>206</v>
      </c>
      <c r="O141" s="152" t="s">
        <v>51</v>
      </c>
      <c r="P141" s="152" t="s">
        <v>1803</v>
      </c>
      <c r="Q141" s="152" t="s">
        <v>116</v>
      </c>
      <c r="R141" s="152" t="s">
        <v>117</v>
      </c>
      <c r="S141" s="152" t="s">
        <v>52</v>
      </c>
      <c r="T141" s="152" t="s">
        <v>1804</v>
      </c>
      <c r="U141" s="152" t="s">
        <v>1805</v>
      </c>
      <c r="V141" s="164">
        <v>2.5600000000000001E-2</v>
      </c>
      <c r="W141" s="164">
        <v>2.69E-2</v>
      </c>
      <c r="X141" s="152" t="s">
        <v>135</v>
      </c>
      <c r="Y141" s="152" t="s">
        <v>51</v>
      </c>
      <c r="Z141" s="162">
        <v>55000</v>
      </c>
      <c r="AA141" s="163">
        <v>1</v>
      </c>
      <c r="AB141" s="166">
        <v>111.44</v>
      </c>
      <c r="AD141" s="162">
        <v>61.292000000000002</v>
      </c>
      <c r="AG141" s="152" t="s">
        <v>124</v>
      </c>
      <c r="AH141" s="164">
        <v>5.1999999999999997E-5</v>
      </c>
      <c r="AI141" s="164">
        <v>1.5455919155895699E-2</v>
      </c>
      <c r="AJ141" s="164">
        <v>2.7291886722034301E-3</v>
      </c>
    </row>
    <row r="142" spans="1:36">
      <c r="A142" s="152">
        <v>382</v>
      </c>
      <c r="B142" s="152">
        <v>7635</v>
      </c>
      <c r="C142" s="152" t="s">
        <v>1799</v>
      </c>
      <c r="D142" s="152" t="s">
        <v>1800</v>
      </c>
      <c r="E142" s="152" t="s">
        <v>41</v>
      </c>
      <c r="F142" s="152" t="s">
        <v>1806</v>
      </c>
      <c r="G142" s="152" t="s">
        <v>1807</v>
      </c>
      <c r="H142" s="152" t="s">
        <v>44</v>
      </c>
      <c r="I142" s="152" t="s">
        <v>1386</v>
      </c>
      <c r="J142" s="152" t="s">
        <v>45</v>
      </c>
      <c r="K142" s="152" t="s">
        <v>45</v>
      </c>
      <c r="L142" s="152" t="s">
        <v>46</v>
      </c>
      <c r="M142" s="152" t="s">
        <v>47</v>
      </c>
      <c r="N142" s="152" t="s">
        <v>206</v>
      </c>
      <c r="O142" s="152" t="s">
        <v>51</v>
      </c>
      <c r="P142" s="152" t="s">
        <v>1803</v>
      </c>
      <c r="Q142" s="152" t="s">
        <v>116</v>
      </c>
      <c r="R142" s="152" t="s">
        <v>117</v>
      </c>
      <c r="S142" s="152" t="s">
        <v>52</v>
      </c>
      <c r="T142" s="152" t="s">
        <v>1808</v>
      </c>
      <c r="U142" s="152" t="s">
        <v>1809</v>
      </c>
      <c r="V142" s="164">
        <v>2.41E-2</v>
      </c>
      <c r="W142" s="164">
        <v>3.9440000000000003E-2</v>
      </c>
      <c r="X142" s="152" t="s">
        <v>135</v>
      </c>
      <c r="Y142" s="152" t="s">
        <v>51</v>
      </c>
      <c r="Z142" s="162">
        <v>32760</v>
      </c>
      <c r="AA142" s="163">
        <v>1</v>
      </c>
      <c r="AB142" s="166">
        <v>96.69</v>
      </c>
      <c r="AD142" s="162">
        <v>31.675999999999998</v>
      </c>
      <c r="AG142" s="152" t="s">
        <v>124</v>
      </c>
      <c r="AH142" s="164">
        <v>1.5999999999999999E-5</v>
      </c>
      <c r="AI142" s="164">
        <v>7.9876034861798197E-3</v>
      </c>
      <c r="AJ142" s="164">
        <v>1.41044196289155E-3</v>
      </c>
    </row>
    <row r="143" spans="1:36">
      <c r="A143" s="152">
        <v>382</v>
      </c>
      <c r="B143" s="152">
        <v>7635</v>
      </c>
      <c r="C143" s="152" t="s">
        <v>1799</v>
      </c>
      <c r="D143" s="152" t="s">
        <v>1800</v>
      </c>
      <c r="E143" s="152" t="s">
        <v>41</v>
      </c>
      <c r="F143" s="152" t="s">
        <v>2207</v>
      </c>
      <c r="G143" s="152" t="s">
        <v>2208</v>
      </c>
      <c r="H143" s="152" t="s">
        <v>44</v>
      </c>
      <c r="I143" s="152" t="s">
        <v>1386</v>
      </c>
      <c r="J143" s="152" t="s">
        <v>45</v>
      </c>
      <c r="K143" s="152" t="s">
        <v>45</v>
      </c>
      <c r="L143" s="152" t="s">
        <v>46</v>
      </c>
      <c r="M143" s="152" t="s">
        <v>47</v>
      </c>
      <c r="N143" s="152" t="s">
        <v>206</v>
      </c>
      <c r="O143" s="152" t="s">
        <v>51</v>
      </c>
      <c r="P143" s="152" t="s">
        <v>1803</v>
      </c>
      <c r="Q143" s="152" t="s">
        <v>116</v>
      </c>
      <c r="R143" s="152" t="s">
        <v>117</v>
      </c>
      <c r="S143" s="152" t="s">
        <v>52</v>
      </c>
      <c r="T143" s="152" t="s">
        <v>2209</v>
      </c>
      <c r="U143" s="152" t="s">
        <v>2210</v>
      </c>
      <c r="V143" s="164">
        <v>4.9399999999999999E-2</v>
      </c>
      <c r="W143" s="164">
        <v>4.1599999999999998E-2</v>
      </c>
      <c r="X143" s="152" t="s">
        <v>135</v>
      </c>
      <c r="Y143" s="152" t="s">
        <v>51</v>
      </c>
      <c r="Z143" s="162">
        <v>15495</v>
      </c>
      <c r="AA143" s="163">
        <v>1</v>
      </c>
      <c r="AB143" s="166">
        <v>105.7</v>
      </c>
      <c r="AD143" s="162">
        <v>16.378</v>
      </c>
      <c r="AG143" s="152" t="s">
        <v>124</v>
      </c>
      <c r="AH143" s="164">
        <v>7.9999999999999996E-6</v>
      </c>
      <c r="AI143" s="164">
        <v>4.1300719010291496E-3</v>
      </c>
      <c r="AJ143" s="164">
        <v>7.2928341135731199E-4</v>
      </c>
    </row>
    <row r="144" spans="1:36">
      <c r="A144" s="152">
        <v>382</v>
      </c>
      <c r="B144" s="152">
        <v>7635</v>
      </c>
      <c r="C144" s="152" t="s">
        <v>1810</v>
      </c>
      <c r="D144" s="152" t="s">
        <v>411</v>
      </c>
      <c r="E144" s="152" t="s">
        <v>41</v>
      </c>
      <c r="F144" s="152" t="s">
        <v>1811</v>
      </c>
      <c r="G144" s="152" t="s">
        <v>1812</v>
      </c>
      <c r="H144" s="152" t="s">
        <v>44</v>
      </c>
      <c r="I144" s="152" t="s">
        <v>1386</v>
      </c>
      <c r="J144" s="152" t="s">
        <v>45</v>
      </c>
      <c r="K144" s="152" t="s">
        <v>45</v>
      </c>
      <c r="L144" s="152" t="s">
        <v>46</v>
      </c>
      <c r="M144" s="152" t="s">
        <v>47</v>
      </c>
      <c r="N144" s="152" t="s">
        <v>49</v>
      </c>
      <c r="O144" s="152" t="s">
        <v>51</v>
      </c>
      <c r="P144" s="152" t="s">
        <v>158</v>
      </c>
      <c r="Q144" s="152" t="s">
        <v>116</v>
      </c>
      <c r="R144" s="152" t="s">
        <v>117</v>
      </c>
      <c r="S144" s="152" t="s">
        <v>52</v>
      </c>
      <c r="T144" s="152" t="s">
        <v>1813</v>
      </c>
      <c r="U144" s="152" t="s">
        <v>1814</v>
      </c>
      <c r="V144" s="164">
        <v>0.04</v>
      </c>
      <c r="W144" s="164">
        <v>4.0140000000000002E-2</v>
      </c>
      <c r="X144" s="152" t="s">
        <v>135</v>
      </c>
      <c r="Y144" s="152" t="s">
        <v>51</v>
      </c>
      <c r="Z144" s="162">
        <v>18750.009999999998</v>
      </c>
      <c r="AA144" s="163">
        <v>1</v>
      </c>
      <c r="AB144" s="166">
        <v>101.95</v>
      </c>
      <c r="AD144" s="162">
        <v>19.116</v>
      </c>
      <c r="AG144" s="152" t="s">
        <v>124</v>
      </c>
      <c r="AH144" s="164">
        <v>3.8999999999999999E-5</v>
      </c>
      <c r="AI144" s="164">
        <v>4.8203633783775197E-3</v>
      </c>
      <c r="AJ144" s="164">
        <v>8.5117429739880004E-4</v>
      </c>
    </row>
    <row r="145" spans="1:36">
      <c r="A145" s="152">
        <v>382</v>
      </c>
      <c r="B145" s="152">
        <v>7635</v>
      </c>
      <c r="C145" s="152" t="s">
        <v>1815</v>
      </c>
      <c r="D145" s="152" t="s">
        <v>1816</v>
      </c>
      <c r="E145" s="152" t="s">
        <v>41</v>
      </c>
      <c r="F145" s="152" t="s">
        <v>1817</v>
      </c>
      <c r="G145" s="152" t="s">
        <v>1818</v>
      </c>
      <c r="H145" s="152" t="s">
        <v>44</v>
      </c>
      <c r="I145" s="152" t="s">
        <v>1207</v>
      </c>
      <c r="J145" s="152" t="s">
        <v>45</v>
      </c>
      <c r="K145" s="152" t="s">
        <v>45</v>
      </c>
      <c r="L145" s="152" t="s">
        <v>46</v>
      </c>
      <c r="M145" s="152" t="s">
        <v>47</v>
      </c>
      <c r="N145" s="152" t="s">
        <v>206</v>
      </c>
      <c r="O145" s="152" t="s">
        <v>51</v>
      </c>
      <c r="P145" s="152" t="s">
        <v>1796</v>
      </c>
      <c r="Q145" s="152" t="s">
        <v>116</v>
      </c>
      <c r="R145" s="152" t="s">
        <v>117</v>
      </c>
      <c r="S145" s="152" t="s">
        <v>52</v>
      </c>
      <c r="T145" s="152" t="s">
        <v>1819</v>
      </c>
      <c r="U145" s="152" t="s">
        <v>1820</v>
      </c>
      <c r="V145" s="164">
        <v>3.2000000000000001E-2</v>
      </c>
      <c r="W145" s="164">
        <v>2.23E-2</v>
      </c>
      <c r="X145" s="152" t="s">
        <v>135</v>
      </c>
      <c r="Y145" s="152" t="s">
        <v>51</v>
      </c>
      <c r="Z145" s="162">
        <v>18000</v>
      </c>
      <c r="AA145" s="163">
        <v>1</v>
      </c>
      <c r="AB145" s="166">
        <v>120.75</v>
      </c>
      <c r="AC145" s="162">
        <v>11.744999999999999</v>
      </c>
      <c r="AD145" s="162">
        <v>33.479999999999997</v>
      </c>
      <c r="AG145" s="152" t="s">
        <v>124</v>
      </c>
      <c r="AH145" s="164">
        <v>6.4999999999999994E-5</v>
      </c>
      <c r="AI145" s="164">
        <v>8.4426382335195307E-3</v>
      </c>
      <c r="AJ145" s="164">
        <v>1.4907914824104E-3</v>
      </c>
    </row>
    <row r="146" spans="1:36">
      <c r="A146" s="152">
        <v>382</v>
      </c>
      <c r="B146" s="152">
        <v>7635</v>
      </c>
      <c r="C146" s="152" t="s">
        <v>1815</v>
      </c>
      <c r="D146" s="152" t="s">
        <v>1816</v>
      </c>
      <c r="E146" s="152" t="s">
        <v>41</v>
      </c>
      <c r="F146" s="152" t="s">
        <v>2211</v>
      </c>
      <c r="G146" s="152" t="s">
        <v>2212</v>
      </c>
      <c r="H146" s="152" t="s">
        <v>44</v>
      </c>
      <c r="I146" s="152" t="s">
        <v>1386</v>
      </c>
      <c r="J146" s="152" t="s">
        <v>45</v>
      </c>
      <c r="K146" s="152" t="s">
        <v>45</v>
      </c>
      <c r="L146" s="152" t="s">
        <v>46</v>
      </c>
      <c r="M146" s="152" t="s">
        <v>47</v>
      </c>
      <c r="N146" s="152" t="s">
        <v>206</v>
      </c>
      <c r="O146" s="152" t="s">
        <v>51</v>
      </c>
      <c r="P146" s="152" t="s">
        <v>1796</v>
      </c>
      <c r="Q146" s="152" t="s">
        <v>116</v>
      </c>
      <c r="R146" s="152" t="s">
        <v>117</v>
      </c>
      <c r="S146" s="152" t="s">
        <v>52</v>
      </c>
      <c r="T146" s="152" t="s">
        <v>2213</v>
      </c>
      <c r="U146" s="152" t="s">
        <v>2214</v>
      </c>
      <c r="V146" s="164">
        <v>2.4400000000000002E-2</v>
      </c>
      <c r="W146" s="164">
        <v>3.9309999999999998E-2</v>
      </c>
      <c r="X146" s="152" t="s">
        <v>135</v>
      </c>
      <c r="Y146" s="152" t="s">
        <v>51</v>
      </c>
      <c r="Z146" s="162">
        <v>40000</v>
      </c>
      <c r="AA146" s="163">
        <v>1</v>
      </c>
      <c r="AB146" s="166">
        <v>95.76</v>
      </c>
      <c r="AD146" s="162">
        <v>38.304000000000002</v>
      </c>
      <c r="AG146" s="152" t="s">
        <v>124</v>
      </c>
      <c r="AH146" s="164">
        <v>3.3000000000000003E-5</v>
      </c>
      <c r="AI146" s="164">
        <v>9.6590668822591798E-3</v>
      </c>
      <c r="AJ146" s="164">
        <v>1.70558707335509E-3</v>
      </c>
    </row>
    <row r="147" spans="1:36">
      <c r="A147" s="152">
        <v>382</v>
      </c>
      <c r="B147" s="152">
        <v>7635</v>
      </c>
      <c r="C147" s="152" t="s">
        <v>1821</v>
      </c>
      <c r="D147" s="152" t="s">
        <v>1822</v>
      </c>
      <c r="E147" s="152" t="s">
        <v>41</v>
      </c>
      <c r="F147" s="152" t="s">
        <v>1823</v>
      </c>
      <c r="G147" s="152" t="s">
        <v>1824</v>
      </c>
      <c r="H147" s="152" t="s">
        <v>44</v>
      </c>
      <c r="I147" s="152" t="s">
        <v>1386</v>
      </c>
      <c r="J147" s="152" t="s">
        <v>45</v>
      </c>
      <c r="K147" s="152" t="s">
        <v>75</v>
      </c>
      <c r="L147" s="152" t="s">
        <v>46</v>
      </c>
      <c r="M147" s="152" t="s">
        <v>47</v>
      </c>
      <c r="N147" s="152" t="s">
        <v>906</v>
      </c>
      <c r="O147" s="152" t="s">
        <v>51</v>
      </c>
      <c r="P147" s="152" t="s">
        <v>1825</v>
      </c>
      <c r="Q147" s="152" t="s">
        <v>116</v>
      </c>
      <c r="R147" s="152" t="s">
        <v>117</v>
      </c>
      <c r="S147" s="152" t="s">
        <v>52</v>
      </c>
      <c r="T147" s="152" t="s">
        <v>1826</v>
      </c>
      <c r="U147" s="152" t="s">
        <v>1827</v>
      </c>
      <c r="V147" s="164">
        <v>3.4500000000000003E-2</v>
      </c>
      <c r="W147" s="164">
        <v>5.1799999999999999E-2</v>
      </c>
      <c r="X147" s="152" t="s">
        <v>135</v>
      </c>
      <c r="Y147" s="152" t="s">
        <v>51</v>
      </c>
      <c r="Z147" s="162">
        <v>35209.72</v>
      </c>
      <c r="AA147" s="163">
        <v>1</v>
      </c>
      <c r="AB147" s="166">
        <v>100.87</v>
      </c>
      <c r="AD147" s="162">
        <v>35.515999999999998</v>
      </c>
      <c r="AG147" s="152" t="s">
        <v>124</v>
      </c>
      <c r="AH147" s="164">
        <v>6.3E-5</v>
      </c>
      <c r="AI147" s="164">
        <v>8.95603200284497E-3</v>
      </c>
      <c r="AJ147" s="164">
        <v>1.58144597183223E-3</v>
      </c>
    </row>
    <row r="148" spans="1:36">
      <c r="A148" s="152">
        <v>382</v>
      </c>
      <c r="B148" s="152">
        <v>7635</v>
      </c>
      <c r="C148" s="152" t="s">
        <v>1828</v>
      </c>
      <c r="D148" s="152" t="s">
        <v>1829</v>
      </c>
      <c r="E148" s="152" t="s">
        <v>41</v>
      </c>
      <c r="F148" s="152" t="s">
        <v>1830</v>
      </c>
      <c r="G148" s="152" t="s">
        <v>1831</v>
      </c>
      <c r="H148" s="152" t="s">
        <v>44</v>
      </c>
      <c r="I148" s="152" t="s">
        <v>1207</v>
      </c>
      <c r="J148" s="152" t="s">
        <v>45</v>
      </c>
      <c r="K148" s="152" t="s">
        <v>45</v>
      </c>
      <c r="L148" s="152" t="s">
        <v>46</v>
      </c>
      <c r="M148" s="152" t="s">
        <v>47</v>
      </c>
      <c r="N148" s="152" t="s">
        <v>206</v>
      </c>
      <c r="O148" s="152" t="s">
        <v>51</v>
      </c>
      <c r="P148" s="152" t="s">
        <v>1803</v>
      </c>
      <c r="Q148" s="152" t="s">
        <v>116</v>
      </c>
      <c r="R148" s="152" t="s">
        <v>117</v>
      </c>
      <c r="S148" s="152" t="s">
        <v>52</v>
      </c>
      <c r="T148" s="152" t="s">
        <v>1832</v>
      </c>
      <c r="U148" s="152" t="s">
        <v>1833</v>
      </c>
      <c r="V148" s="164">
        <v>1.8700000000000001E-2</v>
      </c>
      <c r="W148" s="164">
        <v>2.511E-2</v>
      </c>
      <c r="X148" s="152" t="s">
        <v>135</v>
      </c>
      <c r="Y148" s="152" t="s">
        <v>51</v>
      </c>
      <c r="Z148" s="162">
        <v>81158.13</v>
      </c>
      <c r="AA148" s="163">
        <v>1</v>
      </c>
      <c r="AB148" s="166">
        <v>111.74</v>
      </c>
      <c r="AD148" s="162">
        <v>90.686000000000007</v>
      </c>
      <c r="AG148" s="152" t="s">
        <v>124</v>
      </c>
      <c r="AH148" s="164">
        <v>9.1000000000000003E-5</v>
      </c>
      <c r="AI148" s="164">
        <v>2.2868187439936599E-2</v>
      </c>
      <c r="AJ148" s="164">
        <v>4.0380385977299002E-3</v>
      </c>
    </row>
    <row r="149" spans="1:36">
      <c r="A149" s="152">
        <v>382</v>
      </c>
      <c r="B149" s="152">
        <v>7635</v>
      </c>
      <c r="C149" s="152" t="s">
        <v>1834</v>
      </c>
      <c r="D149" s="152" t="s">
        <v>1835</v>
      </c>
      <c r="E149" s="152" t="s">
        <v>41</v>
      </c>
      <c r="F149" s="152" t="s">
        <v>1836</v>
      </c>
      <c r="G149" s="152" t="s">
        <v>1837</v>
      </c>
      <c r="H149" s="152" t="s">
        <v>44</v>
      </c>
      <c r="I149" s="152" t="s">
        <v>1386</v>
      </c>
      <c r="J149" s="152" t="s">
        <v>45</v>
      </c>
      <c r="K149" s="152" t="s">
        <v>45</v>
      </c>
      <c r="L149" s="152" t="s">
        <v>46</v>
      </c>
      <c r="M149" s="152" t="s">
        <v>47</v>
      </c>
      <c r="N149" s="152" t="s">
        <v>905</v>
      </c>
      <c r="O149" s="152" t="s">
        <v>51</v>
      </c>
      <c r="P149" s="152" t="s">
        <v>1729</v>
      </c>
      <c r="Q149" s="152" t="s">
        <v>132</v>
      </c>
      <c r="R149" s="152" t="s">
        <v>117</v>
      </c>
      <c r="S149" s="152" t="s">
        <v>52</v>
      </c>
      <c r="T149" s="152" t="s">
        <v>1838</v>
      </c>
      <c r="U149" s="152" t="s">
        <v>1839</v>
      </c>
      <c r="V149" s="164">
        <v>7.2499999999999995E-2</v>
      </c>
      <c r="W149" s="164">
        <v>5.0259999999999999E-2</v>
      </c>
      <c r="X149" s="152" t="s">
        <v>135</v>
      </c>
      <c r="Y149" s="152" t="s">
        <v>51</v>
      </c>
      <c r="Z149" s="162">
        <v>6967.8</v>
      </c>
      <c r="AA149" s="163">
        <v>1</v>
      </c>
      <c r="AB149" s="166">
        <v>106.91</v>
      </c>
      <c r="AD149" s="162">
        <v>7.4489999999999998</v>
      </c>
      <c r="AG149" s="152" t="s">
        <v>124</v>
      </c>
      <c r="AH149" s="164">
        <v>1.2E-5</v>
      </c>
      <c r="AI149" s="164">
        <v>1.8784734037218E-3</v>
      </c>
      <c r="AJ149" s="164">
        <v>3.3169870279228098E-4</v>
      </c>
    </row>
    <row r="150" spans="1:36">
      <c r="A150" s="152">
        <v>382</v>
      </c>
      <c r="B150" s="152">
        <v>7635</v>
      </c>
      <c r="C150" s="152" t="s">
        <v>1840</v>
      </c>
      <c r="D150" s="152" t="s">
        <v>1841</v>
      </c>
      <c r="E150" s="152" t="s">
        <v>41</v>
      </c>
      <c r="F150" s="152" t="s">
        <v>2153</v>
      </c>
      <c r="G150" s="152" t="s">
        <v>2154</v>
      </c>
      <c r="H150" s="152" t="s">
        <v>44</v>
      </c>
      <c r="I150" s="152" t="s">
        <v>1386</v>
      </c>
      <c r="J150" s="152" t="s">
        <v>45</v>
      </c>
      <c r="K150" s="152" t="s">
        <v>45</v>
      </c>
      <c r="L150" s="152" t="s">
        <v>46</v>
      </c>
      <c r="M150" s="152" t="s">
        <v>47</v>
      </c>
      <c r="N150" s="152" t="s">
        <v>206</v>
      </c>
      <c r="O150" s="152" t="s">
        <v>51</v>
      </c>
      <c r="P150" s="152" t="s">
        <v>1796</v>
      </c>
      <c r="Q150" s="152" t="s">
        <v>116</v>
      </c>
      <c r="R150" s="152" t="s">
        <v>117</v>
      </c>
      <c r="S150" s="152" t="s">
        <v>52</v>
      </c>
      <c r="T150" s="152" t="s">
        <v>2155</v>
      </c>
      <c r="U150" s="152" t="s">
        <v>2114</v>
      </c>
      <c r="V150" s="164">
        <v>2.5499999999999998E-2</v>
      </c>
      <c r="W150" s="164">
        <v>4.1480000000000003E-2</v>
      </c>
      <c r="X150" s="152" t="s">
        <v>135</v>
      </c>
      <c r="Y150" s="152" t="s">
        <v>51</v>
      </c>
      <c r="Z150" s="162">
        <v>30999.99</v>
      </c>
      <c r="AA150" s="163">
        <v>1</v>
      </c>
      <c r="AB150" s="166">
        <v>93.81</v>
      </c>
      <c r="AD150" s="162">
        <v>29.081</v>
      </c>
      <c r="AG150" s="152" t="s">
        <v>124</v>
      </c>
      <c r="AH150" s="164">
        <v>7.9999999999999996E-6</v>
      </c>
      <c r="AI150" s="164">
        <v>7.3333385363920497E-3</v>
      </c>
      <c r="AJ150" s="164">
        <v>1.2949126002202E-3</v>
      </c>
    </row>
    <row r="151" spans="1:36">
      <c r="A151" s="152">
        <v>382</v>
      </c>
      <c r="B151" s="152">
        <v>7635</v>
      </c>
      <c r="C151" s="152" t="s">
        <v>1840</v>
      </c>
      <c r="D151" s="152" t="s">
        <v>1841</v>
      </c>
      <c r="E151" s="152" t="s">
        <v>41</v>
      </c>
      <c r="F151" s="152" t="s">
        <v>1842</v>
      </c>
      <c r="G151" s="152" t="s">
        <v>1843</v>
      </c>
      <c r="H151" s="152" t="s">
        <v>44</v>
      </c>
      <c r="I151" s="152" t="s">
        <v>1207</v>
      </c>
      <c r="J151" s="152" t="s">
        <v>45</v>
      </c>
      <c r="K151" s="152" t="s">
        <v>45</v>
      </c>
      <c r="L151" s="152" t="s">
        <v>46</v>
      </c>
      <c r="M151" s="152" t="s">
        <v>47</v>
      </c>
      <c r="N151" s="152" t="s">
        <v>206</v>
      </c>
      <c r="O151" s="152" t="s">
        <v>51</v>
      </c>
      <c r="P151" s="152" t="s">
        <v>1796</v>
      </c>
      <c r="Q151" s="152" t="s">
        <v>116</v>
      </c>
      <c r="R151" s="152" t="s">
        <v>117</v>
      </c>
      <c r="S151" s="152" t="s">
        <v>52</v>
      </c>
      <c r="T151" s="152" t="s">
        <v>1844</v>
      </c>
      <c r="U151" s="152" t="s">
        <v>1845</v>
      </c>
      <c r="V151" s="164">
        <v>5.8999999999999999E-3</v>
      </c>
      <c r="W151" s="164">
        <v>2.597E-2</v>
      </c>
      <c r="X151" s="152" t="s">
        <v>135</v>
      </c>
      <c r="Y151" s="152" t="s">
        <v>51</v>
      </c>
      <c r="Z151" s="162">
        <v>62900</v>
      </c>
      <c r="AA151" s="163">
        <v>1</v>
      </c>
      <c r="AB151" s="166">
        <v>106.67</v>
      </c>
      <c r="AD151" s="162">
        <v>67.094999999999999</v>
      </c>
      <c r="AG151" s="152" t="s">
        <v>124</v>
      </c>
      <c r="AH151" s="164">
        <v>5.3000000000000001E-5</v>
      </c>
      <c r="AI151" s="164">
        <v>1.6919362099622502E-2</v>
      </c>
      <c r="AJ151" s="164">
        <v>2.9876017671575201E-3</v>
      </c>
    </row>
    <row r="152" spans="1:36">
      <c r="A152" s="152">
        <v>382</v>
      </c>
      <c r="B152" s="152">
        <v>7635</v>
      </c>
      <c r="C152" s="152" t="s">
        <v>1846</v>
      </c>
      <c r="D152" s="152" t="s">
        <v>1847</v>
      </c>
      <c r="E152" s="152" t="s">
        <v>41</v>
      </c>
      <c r="F152" s="152" t="s">
        <v>2215</v>
      </c>
      <c r="G152" s="152" t="s">
        <v>2216</v>
      </c>
      <c r="H152" s="152" t="s">
        <v>44</v>
      </c>
      <c r="I152" s="152" t="s">
        <v>1207</v>
      </c>
      <c r="J152" s="152" t="s">
        <v>45</v>
      </c>
      <c r="K152" s="152" t="s">
        <v>82</v>
      </c>
      <c r="L152" s="152" t="s">
        <v>46</v>
      </c>
      <c r="M152" s="152" t="s">
        <v>47</v>
      </c>
      <c r="N152" s="152" t="s">
        <v>926</v>
      </c>
      <c r="O152" s="152" t="s">
        <v>51</v>
      </c>
      <c r="P152" s="152" t="s">
        <v>1850</v>
      </c>
      <c r="Q152" s="152" t="s">
        <v>116</v>
      </c>
      <c r="R152" s="152" t="s">
        <v>117</v>
      </c>
      <c r="S152" s="152" t="s">
        <v>52</v>
      </c>
      <c r="T152" s="152" t="s">
        <v>2217</v>
      </c>
      <c r="U152" s="152" t="s">
        <v>1957</v>
      </c>
      <c r="V152" s="164">
        <v>3.2800000000000003E-2</v>
      </c>
      <c r="W152" s="164">
        <v>4.5019999999999998E-2</v>
      </c>
      <c r="X152" s="152" t="s">
        <v>135</v>
      </c>
      <c r="Y152" s="152" t="s">
        <v>51</v>
      </c>
      <c r="Z152" s="162">
        <v>27368.42</v>
      </c>
      <c r="AA152" s="163">
        <v>1</v>
      </c>
      <c r="AB152" s="166">
        <v>118.2</v>
      </c>
      <c r="AD152" s="162">
        <v>32.348999999999997</v>
      </c>
      <c r="AG152" s="152" t="s">
        <v>124</v>
      </c>
      <c r="AH152" s="164">
        <v>2.5999999999999998E-5</v>
      </c>
      <c r="AI152" s="164">
        <v>8.1575218750981598E-3</v>
      </c>
      <c r="AJ152" s="164">
        <v>1.4404459592606701E-3</v>
      </c>
    </row>
    <row r="153" spans="1:36">
      <c r="A153" s="152">
        <v>382</v>
      </c>
      <c r="B153" s="152">
        <v>7635</v>
      </c>
      <c r="C153" s="152" t="s">
        <v>1853</v>
      </c>
      <c r="D153" s="152" t="s">
        <v>1854</v>
      </c>
      <c r="E153" s="152" t="s">
        <v>41</v>
      </c>
      <c r="F153" s="152" t="s">
        <v>1855</v>
      </c>
      <c r="G153" s="152" t="s">
        <v>1856</v>
      </c>
      <c r="H153" s="152" t="s">
        <v>44</v>
      </c>
      <c r="I153" s="152" t="s">
        <v>1207</v>
      </c>
      <c r="J153" s="152" t="s">
        <v>45</v>
      </c>
      <c r="K153" s="152" t="s">
        <v>45</v>
      </c>
      <c r="L153" s="152" t="s">
        <v>46</v>
      </c>
      <c r="M153" s="152" t="s">
        <v>47</v>
      </c>
      <c r="N153" s="152" t="s">
        <v>911</v>
      </c>
      <c r="O153" s="152" t="s">
        <v>51</v>
      </c>
      <c r="P153" s="152" t="s">
        <v>167</v>
      </c>
      <c r="Q153" s="152" t="s">
        <v>116</v>
      </c>
      <c r="R153" s="152" t="s">
        <v>117</v>
      </c>
      <c r="S153" s="152" t="s">
        <v>52</v>
      </c>
      <c r="T153" s="152" t="s">
        <v>1857</v>
      </c>
      <c r="U153" s="152" t="s">
        <v>1858</v>
      </c>
      <c r="V153" s="164">
        <v>2E-3</v>
      </c>
      <c r="W153" s="164">
        <v>2.1569999999999999E-2</v>
      </c>
      <c r="X153" s="152" t="s">
        <v>135</v>
      </c>
      <c r="Y153" s="152" t="s">
        <v>51</v>
      </c>
      <c r="Z153" s="162">
        <v>84005.84</v>
      </c>
      <c r="AA153" s="163">
        <v>1</v>
      </c>
      <c r="AB153" s="166">
        <v>109.76</v>
      </c>
      <c r="AD153" s="162">
        <v>92.204999999999998</v>
      </c>
      <c r="AG153" s="152" t="s">
        <v>124</v>
      </c>
      <c r="AH153" s="164">
        <v>2.8E-5</v>
      </c>
      <c r="AI153" s="164">
        <v>2.3251159839741398E-2</v>
      </c>
      <c r="AJ153" s="164">
        <v>4.1056634296645998E-3</v>
      </c>
    </row>
    <row r="154" spans="1:36">
      <c r="A154" s="152">
        <v>382</v>
      </c>
      <c r="B154" s="152">
        <v>7635</v>
      </c>
      <c r="C154" s="152" t="s">
        <v>1853</v>
      </c>
      <c r="D154" s="152" t="s">
        <v>1854</v>
      </c>
      <c r="E154" s="152" t="s">
        <v>41</v>
      </c>
      <c r="F154" s="152" t="s">
        <v>1859</v>
      </c>
      <c r="G154" s="152" t="s">
        <v>1860</v>
      </c>
      <c r="H154" s="152" t="s">
        <v>44</v>
      </c>
      <c r="I154" s="152" t="s">
        <v>1207</v>
      </c>
      <c r="J154" s="152" t="s">
        <v>45</v>
      </c>
      <c r="K154" s="152" t="s">
        <v>45</v>
      </c>
      <c r="L154" s="152" t="s">
        <v>46</v>
      </c>
      <c r="M154" s="152" t="s">
        <v>47</v>
      </c>
      <c r="N154" s="152" t="s">
        <v>911</v>
      </c>
      <c r="O154" s="152" t="s">
        <v>51</v>
      </c>
      <c r="P154" s="152" t="s">
        <v>167</v>
      </c>
      <c r="Q154" s="152" t="s">
        <v>116</v>
      </c>
      <c r="R154" s="152" t="s">
        <v>117</v>
      </c>
      <c r="S154" s="152" t="s">
        <v>52</v>
      </c>
      <c r="T154" s="152" t="s">
        <v>1861</v>
      </c>
      <c r="U154" s="152" t="s">
        <v>1862</v>
      </c>
      <c r="V154" s="164">
        <v>2.47E-2</v>
      </c>
      <c r="W154" s="164">
        <v>2.2849999999999999E-2</v>
      </c>
      <c r="X154" s="152" t="s">
        <v>135</v>
      </c>
      <c r="Y154" s="152" t="s">
        <v>51</v>
      </c>
      <c r="Z154" s="162">
        <v>24600</v>
      </c>
      <c r="AA154" s="163">
        <v>1</v>
      </c>
      <c r="AB154" s="166">
        <v>107</v>
      </c>
      <c r="AD154" s="162">
        <v>26.321999999999999</v>
      </c>
      <c r="AG154" s="152" t="s">
        <v>124</v>
      </c>
      <c r="AH154" s="164">
        <v>1.0000000000000001E-5</v>
      </c>
      <c r="AI154" s="164">
        <v>6.6375824580938297E-3</v>
      </c>
      <c r="AJ154" s="164">
        <v>1.17205678114173E-3</v>
      </c>
    </row>
    <row r="155" spans="1:36">
      <c r="A155" s="152">
        <v>382</v>
      </c>
      <c r="B155" s="152">
        <v>7635</v>
      </c>
      <c r="C155" s="152" t="s">
        <v>1853</v>
      </c>
      <c r="D155" s="152" t="s">
        <v>1854</v>
      </c>
      <c r="E155" s="152" t="s">
        <v>41</v>
      </c>
      <c r="F155" s="152" t="s">
        <v>1863</v>
      </c>
      <c r="G155" s="152" t="s">
        <v>1864</v>
      </c>
      <c r="H155" s="152" t="s">
        <v>44</v>
      </c>
      <c r="I155" s="152" t="s">
        <v>1207</v>
      </c>
      <c r="J155" s="152" t="s">
        <v>45</v>
      </c>
      <c r="K155" s="152" t="s">
        <v>45</v>
      </c>
      <c r="L155" s="152" t="s">
        <v>46</v>
      </c>
      <c r="M155" s="152" t="s">
        <v>47</v>
      </c>
      <c r="N155" s="152" t="s">
        <v>911</v>
      </c>
      <c r="O155" s="152" t="s">
        <v>51</v>
      </c>
      <c r="P155" s="152" t="s">
        <v>167</v>
      </c>
      <c r="Q155" s="152" t="s">
        <v>116</v>
      </c>
      <c r="R155" s="152" t="s">
        <v>117</v>
      </c>
      <c r="S155" s="152" t="s">
        <v>52</v>
      </c>
      <c r="T155" s="152" t="s">
        <v>1865</v>
      </c>
      <c r="U155" s="152" t="s">
        <v>1862</v>
      </c>
      <c r="V155" s="164">
        <v>2.4E-2</v>
      </c>
      <c r="W155" s="164">
        <v>2.3019999999999999E-2</v>
      </c>
      <c r="X155" s="152" t="s">
        <v>135</v>
      </c>
      <c r="Y155" s="152" t="s">
        <v>51</v>
      </c>
      <c r="Z155" s="162">
        <v>36000</v>
      </c>
      <c r="AA155" s="163">
        <v>1</v>
      </c>
      <c r="AB155" s="166">
        <v>104.68</v>
      </c>
      <c r="AD155" s="162">
        <v>37.685000000000002</v>
      </c>
      <c r="AG155" s="152" t="s">
        <v>124</v>
      </c>
      <c r="AH155" s="164">
        <v>1.0000000000000001E-5</v>
      </c>
      <c r="AI155" s="164">
        <v>9.5029240717564908E-3</v>
      </c>
      <c r="AJ155" s="164">
        <v>1.6780155529963401E-3</v>
      </c>
    </row>
    <row r="156" spans="1:36">
      <c r="A156" s="152">
        <v>382</v>
      </c>
      <c r="B156" s="152">
        <v>7635</v>
      </c>
      <c r="C156" s="152" t="s">
        <v>1853</v>
      </c>
      <c r="D156" s="152" t="s">
        <v>1854</v>
      </c>
      <c r="E156" s="152" t="s">
        <v>41</v>
      </c>
      <c r="F156" s="152" t="s">
        <v>1866</v>
      </c>
      <c r="G156" s="152" t="s">
        <v>1867</v>
      </c>
      <c r="H156" s="152" t="s">
        <v>44</v>
      </c>
      <c r="I156" s="152" t="s">
        <v>1386</v>
      </c>
      <c r="J156" s="152" t="s">
        <v>45</v>
      </c>
      <c r="K156" s="152" t="s">
        <v>45</v>
      </c>
      <c r="L156" s="152" t="s">
        <v>46</v>
      </c>
      <c r="M156" s="152" t="s">
        <v>47</v>
      </c>
      <c r="N156" s="152" t="s">
        <v>911</v>
      </c>
      <c r="O156" s="152" t="s">
        <v>51</v>
      </c>
      <c r="P156" s="152" t="s">
        <v>167</v>
      </c>
      <c r="Q156" s="152" t="s">
        <v>116</v>
      </c>
      <c r="R156" s="152" t="s">
        <v>117</v>
      </c>
      <c r="S156" s="152" t="s">
        <v>52</v>
      </c>
      <c r="T156" s="152" t="s">
        <v>1868</v>
      </c>
      <c r="U156" s="152" t="s">
        <v>1869</v>
      </c>
      <c r="V156" s="164">
        <v>2.6800000000000001E-2</v>
      </c>
      <c r="W156" s="164">
        <v>3.6639999999999999E-2</v>
      </c>
      <c r="X156" s="152" t="s">
        <v>135</v>
      </c>
      <c r="Y156" s="152" t="s">
        <v>51</v>
      </c>
      <c r="Z156" s="162">
        <v>66853.75</v>
      </c>
      <c r="AA156" s="163">
        <v>1</v>
      </c>
      <c r="AB156" s="166">
        <v>99.3</v>
      </c>
      <c r="AD156" s="162">
        <v>66.385999999999996</v>
      </c>
      <c r="AG156" s="152" t="s">
        <v>124</v>
      </c>
      <c r="AH156" s="164">
        <v>2.9E-5</v>
      </c>
      <c r="AI156" s="164">
        <v>1.6740409061241E-2</v>
      </c>
      <c r="AJ156" s="164">
        <v>2.9560024426346001E-3</v>
      </c>
    </row>
    <row r="157" spans="1:36">
      <c r="A157" s="152">
        <v>382</v>
      </c>
      <c r="B157" s="152">
        <v>7635</v>
      </c>
      <c r="C157" s="152" t="s">
        <v>1853</v>
      </c>
      <c r="D157" s="152" t="s">
        <v>1854</v>
      </c>
      <c r="E157" s="152" t="s">
        <v>41</v>
      </c>
      <c r="F157" s="152" t="s">
        <v>1874</v>
      </c>
      <c r="G157" s="152" t="s">
        <v>1875</v>
      </c>
      <c r="H157" s="152" t="s">
        <v>44</v>
      </c>
      <c r="I157" s="152" t="s">
        <v>1207</v>
      </c>
      <c r="J157" s="152" t="s">
        <v>45</v>
      </c>
      <c r="K157" s="152" t="s">
        <v>45</v>
      </c>
      <c r="L157" s="152" t="s">
        <v>46</v>
      </c>
      <c r="M157" s="152" t="s">
        <v>47</v>
      </c>
      <c r="N157" s="152" t="s">
        <v>911</v>
      </c>
      <c r="O157" s="152" t="s">
        <v>51</v>
      </c>
      <c r="P157" s="152" t="s">
        <v>1803</v>
      </c>
      <c r="Q157" s="152" t="s">
        <v>116</v>
      </c>
      <c r="R157" s="152" t="s">
        <v>117</v>
      </c>
      <c r="S157" s="152" t="s">
        <v>52</v>
      </c>
      <c r="T157" s="152" t="s">
        <v>1876</v>
      </c>
      <c r="U157" s="152" t="s">
        <v>1877</v>
      </c>
      <c r="V157" s="164">
        <v>2.5000000000000001E-2</v>
      </c>
      <c r="W157" s="164">
        <v>2.5770000000000001E-2</v>
      </c>
      <c r="X157" s="152" t="s">
        <v>135</v>
      </c>
      <c r="Y157" s="152" t="s">
        <v>51</v>
      </c>
      <c r="Z157" s="162">
        <v>22000</v>
      </c>
      <c r="AA157" s="163">
        <v>1</v>
      </c>
      <c r="AB157" s="166">
        <v>101.95</v>
      </c>
      <c r="AD157" s="162">
        <v>22.428999999999998</v>
      </c>
      <c r="AG157" s="152" t="s">
        <v>124</v>
      </c>
      <c r="AH157" s="164">
        <v>2.1999999999999999E-5</v>
      </c>
      <c r="AI157" s="164">
        <v>5.65589001415495E-3</v>
      </c>
      <c r="AJ157" s="164">
        <v>9.9871064296891605E-4</v>
      </c>
    </row>
    <row r="158" spans="1:36">
      <c r="A158" s="152">
        <v>382</v>
      </c>
      <c r="B158" s="152">
        <v>7635</v>
      </c>
      <c r="C158" s="152" t="s">
        <v>1878</v>
      </c>
      <c r="D158" s="152" t="s">
        <v>1879</v>
      </c>
      <c r="E158" s="152" t="s">
        <v>41</v>
      </c>
      <c r="F158" s="152" t="s">
        <v>1880</v>
      </c>
      <c r="G158" s="152" t="s">
        <v>1881</v>
      </c>
      <c r="H158" s="152" t="s">
        <v>44</v>
      </c>
      <c r="I158" s="152" t="s">
        <v>1386</v>
      </c>
      <c r="J158" s="152" t="s">
        <v>45</v>
      </c>
      <c r="K158" s="152" t="s">
        <v>45</v>
      </c>
      <c r="L158" s="152" t="s">
        <v>46</v>
      </c>
      <c r="M158" s="152" t="s">
        <v>47</v>
      </c>
      <c r="N158" s="152" t="s">
        <v>909</v>
      </c>
      <c r="O158" s="152" t="s">
        <v>51</v>
      </c>
      <c r="P158" s="152" t="s">
        <v>1882</v>
      </c>
      <c r="Q158" s="152" t="s">
        <v>132</v>
      </c>
      <c r="R158" s="152" t="s">
        <v>117</v>
      </c>
      <c r="S158" s="152" t="s">
        <v>52</v>
      </c>
      <c r="T158" s="152" t="s">
        <v>1883</v>
      </c>
      <c r="U158" s="152" t="s">
        <v>1884</v>
      </c>
      <c r="V158" s="164">
        <v>1.95E-2</v>
      </c>
      <c r="W158" s="164">
        <v>3.8159999999999999E-2</v>
      </c>
      <c r="X158" s="152" t="s">
        <v>135</v>
      </c>
      <c r="Y158" s="152" t="s">
        <v>51</v>
      </c>
      <c r="Z158" s="162">
        <v>45679.46</v>
      </c>
      <c r="AA158" s="163">
        <v>1</v>
      </c>
      <c r="AB158" s="166">
        <v>91.94</v>
      </c>
      <c r="AD158" s="162">
        <v>41.997999999999998</v>
      </c>
      <c r="AG158" s="152" t="s">
        <v>124</v>
      </c>
      <c r="AH158" s="164">
        <v>5.3000000000000001E-5</v>
      </c>
      <c r="AI158" s="164">
        <v>1.0590500991203899E-2</v>
      </c>
      <c r="AJ158" s="164">
        <v>1.8700586517449199E-3</v>
      </c>
    </row>
    <row r="159" spans="1:36">
      <c r="A159" s="152">
        <v>382</v>
      </c>
      <c r="B159" s="152">
        <v>7635</v>
      </c>
      <c r="C159" s="152" t="s">
        <v>2218</v>
      </c>
      <c r="D159" s="152" t="s">
        <v>2219</v>
      </c>
      <c r="E159" s="152" t="s">
        <v>41</v>
      </c>
      <c r="F159" s="152" t="s">
        <v>2220</v>
      </c>
      <c r="G159" s="152" t="s">
        <v>2221</v>
      </c>
      <c r="H159" s="152" t="s">
        <v>44</v>
      </c>
      <c r="I159" s="152" t="s">
        <v>1386</v>
      </c>
      <c r="J159" s="152" t="s">
        <v>45</v>
      </c>
      <c r="K159" s="152" t="s">
        <v>45</v>
      </c>
      <c r="L159" s="152" t="s">
        <v>46</v>
      </c>
      <c r="M159" s="152" t="s">
        <v>47</v>
      </c>
      <c r="N159" s="152" t="s">
        <v>918</v>
      </c>
      <c r="O159" s="152" t="s">
        <v>51</v>
      </c>
      <c r="P159" s="152" t="s">
        <v>158</v>
      </c>
      <c r="Q159" s="152" t="s">
        <v>116</v>
      </c>
      <c r="R159" s="152" t="s">
        <v>117</v>
      </c>
      <c r="S159" s="152" t="s">
        <v>52</v>
      </c>
      <c r="T159" s="152" t="s">
        <v>1952</v>
      </c>
      <c r="U159" s="152" t="s">
        <v>1953</v>
      </c>
      <c r="V159" s="164">
        <v>3.5999999999999997E-2</v>
      </c>
      <c r="W159" s="164">
        <v>4.5469999999999997E-2</v>
      </c>
      <c r="X159" s="152" t="s">
        <v>135</v>
      </c>
      <c r="Y159" s="152" t="s">
        <v>51</v>
      </c>
      <c r="Z159" s="162">
        <v>7777.78</v>
      </c>
      <c r="AA159" s="163">
        <v>1</v>
      </c>
      <c r="AB159" s="166">
        <v>100.69</v>
      </c>
      <c r="AD159" s="162">
        <v>7.8310000000000004</v>
      </c>
      <c r="AG159" s="152" t="s">
        <v>124</v>
      </c>
      <c r="AH159" s="164">
        <v>6.9999999999999994E-5</v>
      </c>
      <c r="AI159" s="164">
        <v>1.9748451150345802E-3</v>
      </c>
      <c r="AJ159" s="164">
        <v>3.4871591025712302E-4</v>
      </c>
    </row>
    <row r="160" spans="1:36">
      <c r="A160" s="152">
        <v>382</v>
      </c>
      <c r="B160" s="152">
        <v>7635</v>
      </c>
      <c r="C160" s="152" t="s">
        <v>1885</v>
      </c>
      <c r="D160" s="152" t="s">
        <v>1886</v>
      </c>
      <c r="E160" s="152" t="s">
        <v>41</v>
      </c>
      <c r="F160" s="152" t="s">
        <v>2162</v>
      </c>
      <c r="G160" s="152" t="s">
        <v>2163</v>
      </c>
      <c r="H160" s="152" t="s">
        <v>44</v>
      </c>
      <c r="I160" s="152" t="s">
        <v>1207</v>
      </c>
      <c r="J160" s="152" t="s">
        <v>45</v>
      </c>
      <c r="K160" s="152" t="s">
        <v>45</v>
      </c>
      <c r="L160" s="152" t="s">
        <v>46</v>
      </c>
      <c r="M160" s="152" t="s">
        <v>47</v>
      </c>
      <c r="N160" s="152" t="s">
        <v>905</v>
      </c>
      <c r="O160" s="152" t="s">
        <v>51</v>
      </c>
      <c r="P160" s="152" t="s">
        <v>167</v>
      </c>
      <c r="Q160" s="152" t="s">
        <v>116</v>
      </c>
      <c r="R160" s="152" t="s">
        <v>117</v>
      </c>
      <c r="S160" s="152" t="s">
        <v>52</v>
      </c>
      <c r="T160" s="152" t="s">
        <v>2164</v>
      </c>
      <c r="U160" s="152" t="s">
        <v>2165</v>
      </c>
      <c r="V160" s="164">
        <v>2.3900000000000001E-2</v>
      </c>
      <c r="W160" s="164">
        <v>2.2329999999999999E-2</v>
      </c>
      <c r="X160" s="152" t="s">
        <v>135</v>
      </c>
      <c r="Y160" s="152" t="s">
        <v>51</v>
      </c>
      <c r="Z160" s="162">
        <v>40000</v>
      </c>
      <c r="AA160" s="163">
        <v>1</v>
      </c>
      <c r="AB160" s="166">
        <v>120.6</v>
      </c>
      <c r="AD160" s="162">
        <v>48.24</v>
      </c>
      <c r="AG160" s="152" t="s">
        <v>124</v>
      </c>
      <c r="AH160" s="164">
        <v>1.0000000000000001E-5</v>
      </c>
      <c r="AI160" s="164">
        <v>1.21646143066046E-2</v>
      </c>
      <c r="AJ160" s="164">
        <v>2.1480137953908099E-3</v>
      </c>
    </row>
    <row r="161" spans="1:36">
      <c r="A161" s="152">
        <v>382</v>
      </c>
      <c r="B161" s="152">
        <v>7635</v>
      </c>
      <c r="C161" s="152" t="s">
        <v>1885</v>
      </c>
      <c r="D161" s="152" t="s">
        <v>1886</v>
      </c>
      <c r="E161" s="152" t="s">
        <v>41</v>
      </c>
      <c r="F161" s="152" t="s">
        <v>1891</v>
      </c>
      <c r="G161" s="152" t="s">
        <v>1892</v>
      </c>
      <c r="H161" s="152" t="s">
        <v>44</v>
      </c>
      <c r="I161" s="152" t="s">
        <v>1207</v>
      </c>
      <c r="J161" s="152" t="s">
        <v>45</v>
      </c>
      <c r="K161" s="152" t="s">
        <v>45</v>
      </c>
      <c r="L161" s="152" t="s">
        <v>46</v>
      </c>
      <c r="M161" s="152" t="s">
        <v>47</v>
      </c>
      <c r="N161" s="152" t="s">
        <v>905</v>
      </c>
      <c r="O161" s="152" t="s">
        <v>51</v>
      </c>
      <c r="P161" s="152" t="s">
        <v>167</v>
      </c>
      <c r="Q161" s="152" t="s">
        <v>116</v>
      </c>
      <c r="R161" s="152" t="s">
        <v>117</v>
      </c>
      <c r="S161" s="152" t="s">
        <v>52</v>
      </c>
      <c r="T161" s="152" t="s">
        <v>1893</v>
      </c>
      <c r="U161" s="152" t="s">
        <v>1894</v>
      </c>
      <c r="V161" s="164">
        <v>1.2500000000000001E-2</v>
      </c>
      <c r="W161" s="164">
        <v>2.5190000000000001E-2</v>
      </c>
      <c r="X161" s="152" t="s">
        <v>135</v>
      </c>
      <c r="Y161" s="152" t="s">
        <v>51</v>
      </c>
      <c r="Z161" s="162">
        <v>40000</v>
      </c>
      <c r="AA161" s="163">
        <v>1</v>
      </c>
      <c r="AB161" s="166">
        <v>104.72</v>
      </c>
      <c r="AD161" s="162">
        <v>41.887999999999998</v>
      </c>
      <c r="AG161" s="152" t="s">
        <v>124</v>
      </c>
      <c r="AH161" s="164">
        <v>9.0000000000000002E-6</v>
      </c>
      <c r="AI161" s="164">
        <v>1.05628392221197E-2</v>
      </c>
      <c r="AJ161" s="164">
        <v>1.8651741679380201E-3</v>
      </c>
    </row>
    <row r="162" spans="1:36">
      <c r="A162" s="152">
        <v>382</v>
      </c>
      <c r="B162" s="152">
        <v>7635</v>
      </c>
      <c r="C162" s="152" t="s">
        <v>1885</v>
      </c>
      <c r="D162" s="152" t="s">
        <v>1886</v>
      </c>
      <c r="E162" s="152" t="s">
        <v>41</v>
      </c>
      <c r="F162" s="152" t="s">
        <v>1895</v>
      </c>
      <c r="G162" s="152" t="s">
        <v>1896</v>
      </c>
      <c r="H162" s="152" t="s">
        <v>44</v>
      </c>
      <c r="I162" s="152" t="s">
        <v>1207</v>
      </c>
      <c r="J162" s="152" t="s">
        <v>45</v>
      </c>
      <c r="K162" s="152" t="s">
        <v>45</v>
      </c>
      <c r="L162" s="152" t="s">
        <v>46</v>
      </c>
      <c r="M162" s="152" t="s">
        <v>47</v>
      </c>
      <c r="N162" s="152" t="s">
        <v>905</v>
      </c>
      <c r="O162" s="152" t="s">
        <v>51</v>
      </c>
      <c r="P162" s="152" t="s">
        <v>167</v>
      </c>
      <c r="Q162" s="152" t="s">
        <v>116</v>
      </c>
      <c r="R162" s="152" t="s">
        <v>117</v>
      </c>
      <c r="S162" s="152" t="s">
        <v>52</v>
      </c>
      <c r="T162" s="152" t="s">
        <v>1897</v>
      </c>
      <c r="U162" s="152" t="s">
        <v>1898</v>
      </c>
      <c r="V162" s="164">
        <v>0.03</v>
      </c>
      <c r="W162" s="164">
        <v>2.2460000000000001E-2</v>
      </c>
      <c r="X162" s="152" t="s">
        <v>135</v>
      </c>
      <c r="Y162" s="152" t="s">
        <v>51</v>
      </c>
      <c r="Z162" s="162">
        <v>85000</v>
      </c>
      <c r="AA162" s="163">
        <v>1</v>
      </c>
      <c r="AB162" s="166">
        <v>113.7</v>
      </c>
      <c r="AD162" s="162">
        <v>96.644999999999996</v>
      </c>
      <c r="AG162" s="152" t="s">
        <v>124</v>
      </c>
      <c r="AH162" s="164">
        <v>2.0999999999999999E-5</v>
      </c>
      <c r="AI162" s="164">
        <v>2.4370836435775301E-2</v>
      </c>
      <c r="AJ162" s="164">
        <v>4.3033746528927204E-3</v>
      </c>
    </row>
    <row r="163" spans="1:36">
      <c r="A163" s="152">
        <v>382</v>
      </c>
      <c r="B163" s="152">
        <v>7635</v>
      </c>
      <c r="C163" s="152" t="s">
        <v>2222</v>
      </c>
      <c r="D163" s="152" t="s">
        <v>2223</v>
      </c>
      <c r="E163" s="152" t="s">
        <v>41</v>
      </c>
      <c r="F163" s="152" t="s">
        <v>2224</v>
      </c>
      <c r="G163" s="152" t="s">
        <v>2225</v>
      </c>
      <c r="H163" s="152" t="s">
        <v>44</v>
      </c>
      <c r="I163" s="152" t="s">
        <v>1386</v>
      </c>
      <c r="J163" s="152" t="s">
        <v>45</v>
      </c>
      <c r="K163" s="152" t="s">
        <v>45</v>
      </c>
      <c r="L163" s="152" t="s">
        <v>46</v>
      </c>
      <c r="M163" s="152" t="s">
        <v>47</v>
      </c>
      <c r="N163" s="152" t="s">
        <v>206</v>
      </c>
      <c r="O163" s="152" t="s">
        <v>51</v>
      </c>
      <c r="P163" s="152" t="s">
        <v>1803</v>
      </c>
      <c r="Q163" s="152" t="s">
        <v>116</v>
      </c>
      <c r="R163" s="152" t="s">
        <v>117</v>
      </c>
      <c r="S163" s="152" t="s">
        <v>52</v>
      </c>
      <c r="T163" s="152" t="s">
        <v>1984</v>
      </c>
      <c r="U163" s="152" t="s">
        <v>2226</v>
      </c>
      <c r="V163" s="164">
        <v>5.0500000000000003E-2</v>
      </c>
      <c r="W163" s="164">
        <v>4.1590000000000002E-2</v>
      </c>
      <c r="X163" s="152" t="s">
        <v>135</v>
      </c>
      <c r="Y163" s="152" t="s">
        <v>51</v>
      </c>
      <c r="Z163" s="162">
        <v>8333.33</v>
      </c>
      <c r="AA163" s="163">
        <v>1</v>
      </c>
      <c r="AB163" s="166">
        <v>102.3</v>
      </c>
      <c r="AD163" s="162">
        <v>8.5250000000000004</v>
      </c>
      <c r="AG163" s="152" t="s">
        <v>124</v>
      </c>
      <c r="AH163" s="164">
        <v>9.0000000000000006E-5</v>
      </c>
      <c r="AI163" s="164">
        <v>2.1497366393546701E-3</v>
      </c>
      <c r="AJ163" s="164">
        <v>3.79598057234238E-4</v>
      </c>
    </row>
    <row r="164" spans="1:36">
      <c r="A164" s="152">
        <v>382</v>
      </c>
      <c r="B164" s="152">
        <v>7635</v>
      </c>
      <c r="C164" s="152" t="s">
        <v>1574</v>
      </c>
      <c r="D164" s="152" t="s">
        <v>1905</v>
      </c>
      <c r="E164" s="152" t="s">
        <v>41</v>
      </c>
      <c r="F164" s="152" t="s">
        <v>1906</v>
      </c>
      <c r="G164" s="152" t="s">
        <v>1907</v>
      </c>
      <c r="H164" s="152" t="s">
        <v>44</v>
      </c>
      <c r="I164" s="152" t="s">
        <v>1386</v>
      </c>
      <c r="J164" s="152" t="s">
        <v>45</v>
      </c>
      <c r="K164" s="152" t="s">
        <v>45</v>
      </c>
      <c r="L164" s="152" t="s">
        <v>46</v>
      </c>
      <c r="M164" s="152" t="s">
        <v>47</v>
      </c>
      <c r="N164" s="152" t="s">
        <v>909</v>
      </c>
      <c r="O164" s="152" t="s">
        <v>51</v>
      </c>
      <c r="P164" s="152" t="s">
        <v>158</v>
      </c>
      <c r="Q164" s="152" t="s">
        <v>116</v>
      </c>
      <c r="R164" s="152" t="s">
        <v>117</v>
      </c>
      <c r="S164" s="152" t="s">
        <v>52</v>
      </c>
      <c r="T164" s="152" t="s">
        <v>1908</v>
      </c>
      <c r="U164" s="152" t="s">
        <v>1909</v>
      </c>
      <c r="V164" s="164">
        <v>5.1200000000000002E-2</v>
      </c>
      <c r="W164" s="164">
        <v>4.5830000000000003E-2</v>
      </c>
      <c r="X164" s="152" t="s">
        <v>135</v>
      </c>
      <c r="Y164" s="152" t="s">
        <v>51</v>
      </c>
      <c r="Z164" s="162">
        <v>20000</v>
      </c>
      <c r="AA164" s="163">
        <v>1</v>
      </c>
      <c r="AB164" s="166">
        <v>105.64</v>
      </c>
      <c r="AD164" s="162">
        <v>21.128</v>
      </c>
      <c r="AG164" s="152" t="s">
        <v>124</v>
      </c>
      <c r="AH164" s="164">
        <v>9.0000000000000002E-6</v>
      </c>
      <c r="AI164" s="164">
        <v>5.3278186374366102E-3</v>
      </c>
      <c r="AJ164" s="164">
        <v>9.4078017141411804E-4</v>
      </c>
    </row>
    <row r="165" spans="1:36">
      <c r="A165" s="152">
        <v>382</v>
      </c>
      <c r="B165" s="152">
        <v>7635</v>
      </c>
      <c r="C165" s="152" t="s">
        <v>680</v>
      </c>
      <c r="D165" s="152" t="s">
        <v>1910</v>
      </c>
      <c r="E165" s="152" t="s">
        <v>41</v>
      </c>
      <c r="F165" s="152" t="s">
        <v>2227</v>
      </c>
      <c r="G165" s="152" t="s">
        <v>2228</v>
      </c>
      <c r="H165" s="152" t="s">
        <v>44</v>
      </c>
      <c r="I165" s="152" t="s">
        <v>1207</v>
      </c>
      <c r="J165" s="152" t="s">
        <v>45</v>
      </c>
      <c r="K165" s="152" t="s">
        <v>45</v>
      </c>
      <c r="L165" s="152" t="s">
        <v>46</v>
      </c>
      <c r="M165" s="152" t="s">
        <v>47</v>
      </c>
      <c r="N165" s="152" t="s">
        <v>911</v>
      </c>
      <c r="O165" s="152" t="s">
        <v>51</v>
      </c>
      <c r="P165" s="152" t="s">
        <v>167</v>
      </c>
      <c r="Q165" s="152" t="s">
        <v>116</v>
      </c>
      <c r="R165" s="152" t="s">
        <v>117</v>
      </c>
      <c r="S165" s="152" t="s">
        <v>52</v>
      </c>
      <c r="T165" s="152" t="s">
        <v>2229</v>
      </c>
      <c r="U165" s="152" t="s">
        <v>2230</v>
      </c>
      <c r="V165" s="164">
        <v>1.8599999999999998E-2</v>
      </c>
      <c r="W165" s="164">
        <v>2.215E-2</v>
      </c>
      <c r="X165" s="152" t="s">
        <v>135</v>
      </c>
      <c r="Y165" s="152" t="s">
        <v>51</v>
      </c>
      <c r="Z165" s="162">
        <v>28000</v>
      </c>
      <c r="AA165" s="163">
        <v>1</v>
      </c>
      <c r="AB165" s="166">
        <v>107.17</v>
      </c>
      <c r="AD165" s="162">
        <v>30.007999999999999</v>
      </c>
      <c r="AG165" s="152" t="s">
        <v>124</v>
      </c>
      <c r="AH165" s="164">
        <v>1.2999999999999999E-5</v>
      </c>
      <c r="AI165" s="164">
        <v>7.5669751299102103E-3</v>
      </c>
      <c r="AJ165" s="164">
        <v>1.3361678848791299E-3</v>
      </c>
    </row>
    <row r="166" spans="1:36">
      <c r="A166" s="152">
        <v>382</v>
      </c>
      <c r="B166" s="152">
        <v>7635</v>
      </c>
      <c r="C166" s="152" t="s">
        <v>680</v>
      </c>
      <c r="D166" s="152" t="s">
        <v>1910</v>
      </c>
      <c r="E166" s="152" t="s">
        <v>41</v>
      </c>
      <c r="F166" s="152" t="s">
        <v>2166</v>
      </c>
      <c r="G166" s="152" t="s">
        <v>2167</v>
      </c>
      <c r="H166" s="152" t="s">
        <v>44</v>
      </c>
      <c r="I166" s="152" t="s">
        <v>1207</v>
      </c>
      <c r="J166" s="152" t="s">
        <v>45</v>
      </c>
      <c r="K166" s="152" t="s">
        <v>45</v>
      </c>
      <c r="L166" s="152" t="s">
        <v>46</v>
      </c>
      <c r="M166" s="152" t="s">
        <v>47</v>
      </c>
      <c r="N166" s="152" t="s">
        <v>911</v>
      </c>
      <c r="O166" s="152" t="s">
        <v>51</v>
      </c>
      <c r="P166" s="152" t="s">
        <v>167</v>
      </c>
      <c r="Q166" s="152" t="s">
        <v>116</v>
      </c>
      <c r="R166" s="152" t="s">
        <v>117</v>
      </c>
      <c r="S166" s="152" t="s">
        <v>52</v>
      </c>
      <c r="T166" s="152" t="s">
        <v>2168</v>
      </c>
      <c r="U166" s="152" t="s">
        <v>2169</v>
      </c>
      <c r="V166" s="164">
        <v>1E-3</v>
      </c>
      <c r="W166" s="164">
        <v>2.0889999999999999E-2</v>
      </c>
      <c r="X166" s="152" t="s">
        <v>135</v>
      </c>
      <c r="Y166" s="152" t="s">
        <v>51</v>
      </c>
      <c r="Z166" s="162">
        <v>68000</v>
      </c>
      <c r="AA166" s="163">
        <v>1</v>
      </c>
      <c r="AB166" s="166">
        <v>113.31</v>
      </c>
      <c r="AD166" s="162">
        <v>77.051000000000002</v>
      </c>
      <c r="AG166" s="152" t="s">
        <v>124</v>
      </c>
      <c r="AH166" s="164">
        <v>2.1999999999999999E-5</v>
      </c>
      <c r="AI166" s="164">
        <v>1.94297940301685E-2</v>
      </c>
      <c r="AJ166" s="164">
        <v>3.4308909897574299E-3</v>
      </c>
    </row>
    <row r="167" spans="1:36">
      <c r="A167" s="152">
        <v>382</v>
      </c>
      <c r="B167" s="152">
        <v>7635</v>
      </c>
      <c r="C167" s="152" t="s">
        <v>680</v>
      </c>
      <c r="D167" s="152" t="s">
        <v>1910</v>
      </c>
      <c r="E167" s="152" t="s">
        <v>41</v>
      </c>
      <c r="F167" s="152" t="s">
        <v>1911</v>
      </c>
      <c r="G167" s="152" t="s">
        <v>1912</v>
      </c>
      <c r="H167" s="152" t="s">
        <v>44</v>
      </c>
      <c r="I167" s="152" t="s">
        <v>1386</v>
      </c>
      <c r="J167" s="152" t="s">
        <v>45</v>
      </c>
      <c r="K167" s="152" t="s">
        <v>45</v>
      </c>
      <c r="L167" s="152" t="s">
        <v>46</v>
      </c>
      <c r="M167" s="152" t="s">
        <v>47</v>
      </c>
      <c r="N167" s="152" t="s">
        <v>911</v>
      </c>
      <c r="O167" s="152" t="s">
        <v>51</v>
      </c>
      <c r="P167" s="152" t="s">
        <v>167</v>
      </c>
      <c r="Q167" s="152" t="s">
        <v>116</v>
      </c>
      <c r="R167" s="152" t="s">
        <v>117</v>
      </c>
      <c r="S167" s="152" t="s">
        <v>52</v>
      </c>
      <c r="T167" s="152" t="s">
        <v>1913</v>
      </c>
      <c r="U167" s="152" t="s">
        <v>1914</v>
      </c>
      <c r="V167" s="164">
        <v>2.76E-2</v>
      </c>
      <c r="W167" s="164">
        <v>3.6229999999999998E-2</v>
      </c>
      <c r="X167" s="152" t="s">
        <v>135</v>
      </c>
      <c r="Y167" s="152" t="s">
        <v>51</v>
      </c>
      <c r="Z167" s="162">
        <v>116000</v>
      </c>
      <c r="AA167" s="163">
        <v>1</v>
      </c>
      <c r="AB167" s="166">
        <v>98.78</v>
      </c>
      <c r="AD167" s="162">
        <v>114.58499999999999</v>
      </c>
      <c r="AG167" s="152" t="s">
        <v>124</v>
      </c>
      <c r="AH167" s="164">
        <v>6.7000000000000002E-5</v>
      </c>
      <c r="AI167" s="164">
        <v>2.8894691073785801E-2</v>
      </c>
      <c r="AJ167" s="164">
        <v>5.1021917732607201E-3</v>
      </c>
    </row>
    <row r="168" spans="1:36">
      <c r="A168" s="152">
        <v>382</v>
      </c>
      <c r="B168" s="152">
        <v>7635</v>
      </c>
      <c r="C168" s="152" t="s">
        <v>680</v>
      </c>
      <c r="D168" s="152" t="s">
        <v>1910</v>
      </c>
      <c r="E168" s="152" t="s">
        <v>41</v>
      </c>
      <c r="F168" s="152" t="s">
        <v>1915</v>
      </c>
      <c r="G168" s="152" t="s">
        <v>1916</v>
      </c>
      <c r="H168" s="152" t="s">
        <v>44</v>
      </c>
      <c r="I168" s="152" t="s">
        <v>1207</v>
      </c>
      <c r="J168" s="152" t="s">
        <v>45</v>
      </c>
      <c r="K168" s="152" t="s">
        <v>45</v>
      </c>
      <c r="L168" s="152" t="s">
        <v>46</v>
      </c>
      <c r="M168" s="152" t="s">
        <v>47</v>
      </c>
      <c r="N168" s="152" t="s">
        <v>911</v>
      </c>
      <c r="O168" s="152" t="s">
        <v>51</v>
      </c>
      <c r="P168" s="152" t="s">
        <v>167</v>
      </c>
      <c r="Q168" s="152" t="s">
        <v>116</v>
      </c>
      <c r="R168" s="152" t="s">
        <v>117</v>
      </c>
      <c r="S168" s="152" t="s">
        <v>52</v>
      </c>
      <c r="T168" s="152" t="s">
        <v>1917</v>
      </c>
      <c r="U168" s="152" t="s">
        <v>1918</v>
      </c>
      <c r="V168" s="164">
        <v>2.0199999999999999E-2</v>
      </c>
      <c r="W168" s="164">
        <v>2.223E-2</v>
      </c>
      <c r="X168" s="152" t="s">
        <v>135</v>
      </c>
      <c r="Y168" s="152" t="s">
        <v>51</v>
      </c>
      <c r="Z168" s="162">
        <v>37500</v>
      </c>
      <c r="AA168" s="163">
        <v>1</v>
      </c>
      <c r="AB168" s="166">
        <v>106.52</v>
      </c>
      <c r="AD168" s="162">
        <v>39.945</v>
      </c>
      <c r="AG168" s="152" t="s">
        <v>124</v>
      </c>
      <c r="AH168" s="164">
        <v>6.9999999999999999E-6</v>
      </c>
      <c r="AI168" s="164">
        <v>1.00728755903259E-2</v>
      </c>
      <c r="AJ168" s="164">
        <v>1.7786569456236701E-3</v>
      </c>
    </row>
    <row r="169" spans="1:36">
      <c r="A169" s="152">
        <v>382</v>
      </c>
      <c r="B169" s="152">
        <v>7635</v>
      </c>
      <c r="C169" s="152" t="s">
        <v>680</v>
      </c>
      <c r="D169" s="152" t="s">
        <v>1910</v>
      </c>
      <c r="E169" s="152" t="s">
        <v>41</v>
      </c>
      <c r="F169" s="152" t="s">
        <v>1919</v>
      </c>
      <c r="G169" s="152" t="s">
        <v>1920</v>
      </c>
      <c r="H169" s="152" t="s">
        <v>44</v>
      </c>
      <c r="I169" s="152" t="s">
        <v>1207</v>
      </c>
      <c r="J169" s="152" t="s">
        <v>45</v>
      </c>
      <c r="K169" s="152" t="s">
        <v>45</v>
      </c>
      <c r="L169" s="152" t="s">
        <v>46</v>
      </c>
      <c r="M169" s="152" t="s">
        <v>47</v>
      </c>
      <c r="N169" s="152" t="s">
        <v>911</v>
      </c>
      <c r="O169" s="152" t="s">
        <v>51</v>
      </c>
      <c r="P169" s="152" t="s">
        <v>167</v>
      </c>
      <c r="Q169" s="152" t="s">
        <v>116</v>
      </c>
      <c r="R169" s="152" t="s">
        <v>117</v>
      </c>
      <c r="S169" s="152" t="s">
        <v>52</v>
      </c>
      <c r="T169" s="152" t="s">
        <v>1921</v>
      </c>
      <c r="U169" s="152" t="s">
        <v>1922</v>
      </c>
      <c r="V169" s="164">
        <v>1E-3</v>
      </c>
      <c r="W169" s="164">
        <v>2.145E-2</v>
      </c>
      <c r="X169" s="152" t="s">
        <v>135</v>
      </c>
      <c r="Y169" s="152" t="s">
        <v>51</v>
      </c>
      <c r="Z169" s="162">
        <v>70000</v>
      </c>
      <c r="AA169" s="163">
        <v>1</v>
      </c>
      <c r="AB169" s="166">
        <v>108.74</v>
      </c>
      <c r="AD169" s="162">
        <v>76.117999999999995</v>
      </c>
      <c r="AG169" s="152" t="s">
        <v>124</v>
      </c>
      <c r="AH169" s="164">
        <v>1.5999999999999999E-5</v>
      </c>
      <c r="AI169" s="164">
        <v>1.9194571139928101E-2</v>
      </c>
      <c r="AJ169" s="164">
        <v>3.3893555986226698E-3</v>
      </c>
    </row>
    <row r="170" spans="1:36">
      <c r="A170" s="152">
        <v>382</v>
      </c>
      <c r="B170" s="152">
        <v>7635</v>
      </c>
      <c r="C170" s="152" t="s">
        <v>680</v>
      </c>
      <c r="D170" s="152" t="s">
        <v>1910</v>
      </c>
      <c r="E170" s="152" t="s">
        <v>41</v>
      </c>
      <c r="F170" s="152" t="s">
        <v>1923</v>
      </c>
      <c r="G170" s="152" t="s">
        <v>1924</v>
      </c>
      <c r="H170" s="152" t="s">
        <v>44</v>
      </c>
      <c r="I170" s="152" t="s">
        <v>1386</v>
      </c>
      <c r="J170" s="152" t="s">
        <v>45</v>
      </c>
      <c r="K170" s="152" t="s">
        <v>45</v>
      </c>
      <c r="L170" s="152" t="s">
        <v>46</v>
      </c>
      <c r="M170" s="152" t="s">
        <v>47</v>
      </c>
      <c r="N170" s="152" t="s">
        <v>911</v>
      </c>
      <c r="O170" s="152" t="s">
        <v>51</v>
      </c>
      <c r="P170" s="152" t="s">
        <v>1925</v>
      </c>
      <c r="Q170" s="152" t="s">
        <v>132</v>
      </c>
      <c r="R170" s="152" t="s">
        <v>117</v>
      </c>
      <c r="S170" s="152" t="s">
        <v>52</v>
      </c>
      <c r="T170" s="152" t="s">
        <v>1926</v>
      </c>
      <c r="U170" s="152" t="s">
        <v>1927</v>
      </c>
      <c r="V170" s="164">
        <v>4.5900000000000003E-2</v>
      </c>
      <c r="W170" s="164">
        <v>3.9699999999999999E-2</v>
      </c>
      <c r="X170" s="152" t="s">
        <v>135</v>
      </c>
      <c r="Y170" s="152" t="s">
        <v>51</v>
      </c>
      <c r="Z170" s="162">
        <v>60000</v>
      </c>
      <c r="AA170" s="163">
        <v>1</v>
      </c>
      <c r="AB170" s="166">
        <v>103.9</v>
      </c>
      <c r="AD170" s="162">
        <v>62.34</v>
      </c>
      <c r="AG170" s="152" t="s">
        <v>124</v>
      </c>
      <c r="AH170" s="164">
        <v>7.9999999999999996E-6</v>
      </c>
      <c r="AI170" s="164">
        <v>1.5720191871346E-2</v>
      </c>
      <c r="AJ170" s="164">
        <v>2.7758536485212098E-3</v>
      </c>
    </row>
    <row r="171" spans="1:36">
      <c r="A171" s="152">
        <v>382</v>
      </c>
      <c r="B171" s="152">
        <v>7635</v>
      </c>
      <c r="C171" s="152" t="s">
        <v>680</v>
      </c>
      <c r="D171" s="152" t="s">
        <v>1910</v>
      </c>
      <c r="E171" s="152" t="s">
        <v>41</v>
      </c>
      <c r="F171" s="152" t="s">
        <v>1928</v>
      </c>
      <c r="G171" s="152" t="s">
        <v>1929</v>
      </c>
      <c r="H171" s="152" t="s">
        <v>44</v>
      </c>
      <c r="I171" s="152" t="s">
        <v>1207</v>
      </c>
      <c r="J171" s="152" t="s">
        <v>45</v>
      </c>
      <c r="K171" s="152" t="s">
        <v>45</v>
      </c>
      <c r="L171" s="152" t="s">
        <v>46</v>
      </c>
      <c r="M171" s="152" t="s">
        <v>47</v>
      </c>
      <c r="N171" s="152" t="s">
        <v>911</v>
      </c>
      <c r="O171" s="152" t="s">
        <v>51</v>
      </c>
      <c r="P171" s="152" t="s">
        <v>1925</v>
      </c>
      <c r="Q171" s="152" t="s">
        <v>132</v>
      </c>
      <c r="R171" s="152" t="s">
        <v>117</v>
      </c>
      <c r="S171" s="152" t="s">
        <v>52</v>
      </c>
      <c r="T171" s="152" t="s">
        <v>1930</v>
      </c>
      <c r="U171" s="152" t="s">
        <v>1931</v>
      </c>
      <c r="V171" s="164">
        <v>2.5999999999999999E-2</v>
      </c>
      <c r="W171" s="164">
        <v>2.2069999999999999E-2</v>
      </c>
      <c r="X171" s="152" t="s">
        <v>135</v>
      </c>
      <c r="Y171" s="152" t="s">
        <v>51</v>
      </c>
      <c r="Z171" s="162">
        <v>60000</v>
      </c>
      <c r="AA171" s="163">
        <v>1</v>
      </c>
      <c r="AB171" s="166">
        <v>105.78</v>
      </c>
      <c r="AD171" s="162">
        <v>63.468000000000004</v>
      </c>
      <c r="AG171" s="152" t="s">
        <v>124</v>
      </c>
      <c r="AH171" s="164">
        <v>3.3000000000000003E-5</v>
      </c>
      <c r="AI171" s="164">
        <v>1.6004638076525302E-2</v>
      </c>
      <c r="AJ171" s="164">
        <v>2.8260808367716402E-3</v>
      </c>
    </row>
    <row r="172" spans="1:36">
      <c r="A172" s="152">
        <v>382</v>
      </c>
      <c r="B172" s="152">
        <v>7635</v>
      </c>
      <c r="C172" s="152" t="s">
        <v>680</v>
      </c>
      <c r="D172" s="152" t="s">
        <v>1910</v>
      </c>
      <c r="E172" s="152" t="s">
        <v>41</v>
      </c>
      <c r="F172" s="152" t="s">
        <v>1936</v>
      </c>
      <c r="G172" s="152" t="s">
        <v>1937</v>
      </c>
      <c r="H172" s="152" t="s">
        <v>44</v>
      </c>
      <c r="I172" s="152" t="s">
        <v>1207</v>
      </c>
      <c r="J172" s="152" t="s">
        <v>45</v>
      </c>
      <c r="K172" s="152" t="s">
        <v>45</v>
      </c>
      <c r="L172" s="152" t="s">
        <v>46</v>
      </c>
      <c r="M172" s="152" t="s">
        <v>47</v>
      </c>
      <c r="N172" s="152" t="s">
        <v>911</v>
      </c>
      <c r="O172" s="152" t="s">
        <v>51</v>
      </c>
      <c r="P172" s="152" t="s">
        <v>1803</v>
      </c>
      <c r="Q172" s="152" t="s">
        <v>116</v>
      </c>
      <c r="R172" s="152" t="s">
        <v>117</v>
      </c>
      <c r="S172" s="152" t="s">
        <v>52</v>
      </c>
      <c r="T172" s="152" t="s">
        <v>1938</v>
      </c>
      <c r="U172" s="152" t="s">
        <v>1939</v>
      </c>
      <c r="V172" s="164">
        <v>3.1E-2</v>
      </c>
      <c r="W172" s="164">
        <v>2.4590000000000001E-2</v>
      </c>
      <c r="X172" s="152" t="s">
        <v>135</v>
      </c>
      <c r="Y172" s="152" t="s">
        <v>51</v>
      </c>
      <c r="Z172" s="162">
        <v>85000</v>
      </c>
      <c r="AA172" s="163">
        <v>1</v>
      </c>
      <c r="AB172" s="166">
        <v>107.81</v>
      </c>
      <c r="AD172" s="162">
        <v>91.638000000000005</v>
      </c>
      <c r="AG172" s="152" t="s">
        <v>124</v>
      </c>
      <c r="AH172" s="164">
        <v>3.6999999999999998E-5</v>
      </c>
      <c r="AI172" s="164">
        <v>2.31083542316705E-2</v>
      </c>
      <c r="AJ172" s="164">
        <v>4.0804469773822703E-3</v>
      </c>
    </row>
    <row r="173" spans="1:36">
      <c r="A173" s="152">
        <v>382</v>
      </c>
      <c r="B173" s="152">
        <v>7635</v>
      </c>
      <c r="C173" s="152" t="s">
        <v>680</v>
      </c>
      <c r="D173" s="152" t="s">
        <v>1910</v>
      </c>
      <c r="E173" s="152" t="s">
        <v>41</v>
      </c>
      <c r="F173" s="152" t="s">
        <v>1940</v>
      </c>
      <c r="G173" s="152" t="s">
        <v>1941</v>
      </c>
      <c r="H173" s="152" t="s">
        <v>44</v>
      </c>
      <c r="I173" s="152" t="s">
        <v>1386</v>
      </c>
      <c r="J173" s="152" t="s">
        <v>45</v>
      </c>
      <c r="K173" s="152" t="s">
        <v>45</v>
      </c>
      <c r="L173" s="152" t="s">
        <v>46</v>
      </c>
      <c r="M173" s="152" t="s">
        <v>47</v>
      </c>
      <c r="N173" s="152" t="s">
        <v>911</v>
      </c>
      <c r="O173" s="152" t="s">
        <v>51</v>
      </c>
      <c r="P173" s="152" t="s">
        <v>1882</v>
      </c>
      <c r="Q173" s="152" t="s">
        <v>132</v>
      </c>
      <c r="R173" s="152" t="s">
        <v>117</v>
      </c>
      <c r="S173" s="152" t="s">
        <v>52</v>
      </c>
      <c r="T173" s="152" t="s">
        <v>1942</v>
      </c>
      <c r="U173" s="152" t="s">
        <v>1943</v>
      </c>
      <c r="V173" s="164">
        <v>4.6899999999999997E-2</v>
      </c>
      <c r="W173" s="164">
        <v>4.1730000000000003E-2</v>
      </c>
      <c r="X173" s="152" t="s">
        <v>135</v>
      </c>
      <c r="Y173" s="152" t="s">
        <v>51</v>
      </c>
      <c r="Z173" s="162">
        <v>60000</v>
      </c>
      <c r="AA173" s="163">
        <v>1</v>
      </c>
      <c r="AB173" s="166">
        <v>103.9</v>
      </c>
      <c r="AD173" s="162">
        <v>62.34</v>
      </c>
      <c r="AG173" s="152" t="s">
        <v>124</v>
      </c>
      <c r="AH173" s="164">
        <v>5.1999999999999997E-5</v>
      </c>
      <c r="AI173" s="164">
        <v>1.5720191871346E-2</v>
      </c>
      <c r="AJ173" s="164">
        <v>2.7758536485212098E-3</v>
      </c>
    </row>
    <row r="174" spans="1:36">
      <c r="A174" s="152">
        <v>382</v>
      </c>
      <c r="B174" s="152">
        <v>7635</v>
      </c>
      <c r="C174" s="152" t="s">
        <v>1944</v>
      </c>
      <c r="D174" s="152" t="s">
        <v>1945</v>
      </c>
      <c r="E174" s="152" t="s">
        <v>41</v>
      </c>
      <c r="F174" s="152" t="s">
        <v>2231</v>
      </c>
      <c r="G174" s="152" t="s">
        <v>2232</v>
      </c>
      <c r="H174" s="152" t="s">
        <v>44</v>
      </c>
      <c r="I174" s="152" t="s">
        <v>1386</v>
      </c>
      <c r="J174" s="152" t="s">
        <v>45</v>
      </c>
      <c r="K174" s="152" t="s">
        <v>45</v>
      </c>
      <c r="L174" s="152" t="s">
        <v>46</v>
      </c>
      <c r="M174" s="152" t="s">
        <v>47</v>
      </c>
      <c r="N174" s="152" t="s">
        <v>206</v>
      </c>
      <c r="O174" s="152" t="s">
        <v>51</v>
      </c>
      <c r="P174" s="152" t="s">
        <v>1796</v>
      </c>
      <c r="Q174" s="152" t="s">
        <v>116</v>
      </c>
      <c r="R174" s="152" t="s">
        <v>117</v>
      </c>
      <c r="S174" s="152" t="s">
        <v>52</v>
      </c>
      <c r="T174" s="152" t="s">
        <v>2233</v>
      </c>
      <c r="U174" s="152" t="s">
        <v>1957</v>
      </c>
      <c r="V174" s="164">
        <v>5.6500000000000002E-2</v>
      </c>
      <c r="W174" s="164">
        <v>4.0460000000000003E-2</v>
      </c>
      <c r="X174" s="152" t="s">
        <v>135</v>
      </c>
      <c r="Y174" s="152" t="s">
        <v>51</v>
      </c>
      <c r="Z174" s="162">
        <v>8500</v>
      </c>
      <c r="AA174" s="163">
        <v>1</v>
      </c>
      <c r="AB174" s="166">
        <v>102.38</v>
      </c>
      <c r="AD174" s="162">
        <v>8.702</v>
      </c>
      <c r="AG174" s="152" t="s">
        <v>124</v>
      </c>
      <c r="AH174" s="164">
        <v>1.0900000000000001E-4</v>
      </c>
      <c r="AI174" s="164">
        <v>2.1944469958616302E-3</v>
      </c>
      <c r="AJ174" s="164">
        <v>3.8749296126926701E-4</v>
      </c>
    </row>
    <row r="175" spans="1:36">
      <c r="A175" s="152">
        <v>382</v>
      </c>
      <c r="B175" s="152">
        <v>7635</v>
      </c>
      <c r="C175" s="152" t="s">
        <v>1944</v>
      </c>
      <c r="D175" s="152" t="s">
        <v>1945</v>
      </c>
      <c r="E175" s="152" t="s">
        <v>41</v>
      </c>
      <c r="F175" s="152" t="s">
        <v>1954</v>
      </c>
      <c r="G175" s="152" t="s">
        <v>1955</v>
      </c>
      <c r="H175" s="152" t="s">
        <v>44</v>
      </c>
      <c r="I175" s="152" t="s">
        <v>1207</v>
      </c>
      <c r="J175" s="152" t="s">
        <v>45</v>
      </c>
      <c r="K175" s="152" t="s">
        <v>45</v>
      </c>
      <c r="L175" s="152" t="s">
        <v>46</v>
      </c>
      <c r="M175" s="152" t="s">
        <v>47</v>
      </c>
      <c r="N175" s="152" t="s">
        <v>206</v>
      </c>
      <c r="O175" s="152" t="s">
        <v>51</v>
      </c>
      <c r="P175" s="152" t="s">
        <v>1796</v>
      </c>
      <c r="Q175" s="152" t="s">
        <v>116</v>
      </c>
      <c r="R175" s="152" t="s">
        <v>117</v>
      </c>
      <c r="S175" s="152" t="s">
        <v>52</v>
      </c>
      <c r="T175" s="152" t="s">
        <v>1956</v>
      </c>
      <c r="U175" s="152" t="s">
        <v>1957</v>
      </c>
      <c r="V175" s="164">
        <v>3.6999999999999998E-2</v>
      </c>
      <c r="W175" s="164">
        <v>2.3529999999999999E-2</v>
      </c>
      <c r="X175" s="152" t="s">
        <v>135</v>
      </c>
      <c r="Y175" s="152" t="s">
        <v>51</v>
      </c>
      <c r="Z175" s="162">
        <v>23160.99</v>
      </c>
      <c r="AA175" s="163">
        <v>1</v>
      </c>
      <c r="AB175" s="166">
        <v>121.81</v>
      </c>
      <c r="AD175" s="162">
        <v>28.212</v>
      </c>
      <c r="AG175" s="152" t="s">
        <v>124</v>
      </c>
      <c r="AH175" s="164">
        <v>1.54E-4</v>
      </c>
      <c r="AI175" s="164">
        <v>7.1142825043023798E-3</v>
      </c>
      <c r="AJ175" s="164">
        <v>1.2562319345589201E-3</v>
      </c>
    </row>
    <row r="176" spans="1:36">
      <c r="A176" s="152">
        <v>382</v>
      </c>
      <c r="B176" s="152">
        <v>7635</v>
      </c>
      <c r="C176" s="152" t="s">
        <v>1958</v>
      </c>
      <c r="D176" s="152" t="s">
        <v>1959</v>
      </c>
      <c r="E176" s="152" t="s">
        <v>41</v>
      </c>
      <c r="F176" s="152" t="s">
        <v>1964</v>
      </c>
      <c r="G176" s="152" t="s">
        <v>1965</v>
      </c>
      <c r="H176" s="152" t="s">
        <v>44</v>
      </c>
      <c r="I176" s="152" t="s">
        <v>1386</v>
      </c>
      <c r="J176" s="152" t="s">
        <v>45</v>
      </c>
      <c r="K176" s="152" t="s">
        <v>45</v>
      </c>
      <c r="L176" s="152" t="s">
        <v>46</v>
      </c>
      <c r="M176" s="152" t="s">
        <v>47</v>
      </c>
      <c r="N176" s="152" t="s">
        <v>909</v>
      </c>
      <c r="O176" s="152" t="s">
        <v>51</v>
      </c>
      <c r="P176" s="152" t="s">
        <v>131</v>
      </c>
      <c r="Q176" s="152" t="s">
        <v>132</v>
      </c>
      <c r="R176" s="152" t="s">
        <v>117</v>
      </c>
      <c r="S176" s="152" t="s">
        <v>52</v>
      </c>
      <c r="T176" s="152" t="s">
        <v>1966</v>
      </c>
      <c r="U176" s="152" t="s">
        <v>1967</v>
      </c>
      <c r="V176" s="164">
        <v>4.9200000000000001E-2</v>
      </c>
      <c r="W176" s="164">
        <v>4.7719999999999999E-2</v>
      </c>
      <c r="X176" s="152" t="s">
        <v>135</v>
      </c>
      <c r="Y176" s="152" t="s">
        <v>51</v>
      </c>
      <c r="Z176" s="162">
        <v>35000</v>
      </c>
      <c r="AA176" s="163">
        <v>1</v>
      </c>
      <c r="AB176" s="166">
        <v>102.68</v>
      </c>
      <c r="AD176" s="162">
        <v>35.938000000000002</v>
      </c>
      <c r="AG176" s="152" t="s">
        <v>124</v>
      </c>
      <c r="AH176" s="164">
        <v>6.6000000000000005E-5</v>
      </c>
      <c r="AI176" s="164">
        <v>9.0624359235231405E-3</v>
      </c>
      <c r="AJ176" s="164">
        <v>1.6002346554468299E-3</v>
      </c>
    </row>
    <row r="177" spans="1:36">
      <c r="A177" s="152">
        <v>382</v>
      </c>
      <c r="B177" s="152">
        <v>7635</v>
      </c>
      <c r="C177" s="152" t="s">
        <v>1958</v>
      </c>
      <c r="D177" s="152" t="s">
        <v>1959</v>
      </c>
      <c r="E177" s="152" t="s">
        <v>41</v>
      </c>
      <c r="F177" s="152" t="s">
        <v>1972</v>
      </c>
      <c r="G177" s="152" t="s">
        <v>1973</v>
      </c>
      <c r="H177" s="152" t="s">
        <v>44</v>
      </c>
      <c r="I177" s="152" t="s">
        <v>1386</v>
      </c>
      <c r="J177" s="152" t="s">
        <v>45</v>
      </c>
      <c r="K177" s="152" t="s">
        <v>45</v>
      </c>
      <c r="L177" s="152" t="s">
        <v>46</v>
      </c>
      <c r="M177" s="152" t="s">
        <v>47</v>
      </c>
      <c r="N177" s="152" t="s">
        <v>909</v>
      </c>
      <c r="O177" s="152" t="s">
        <v>51</v>
      </c>
      <c r="P177" s="152" t="s">
        <v>142</v>
      </c>
      <c r="Q177" s="152" t="s">
        <v>132</v>
      </c>
      <c r="R177" s="152" t="s">
        <v>117</v>
      </c>
      <c r="S177" s="152" t="s">
        <v>52</v>
      </c>
      <c r="T177" s="152" t="s">
        <v>1974</v>
      </c>
      <c r="U177" s="152" t="s">
        <v>1975</v>
      </c>
      <c r="V177" s="164">
        <v>4.7800000000000002E-2</v>
      </c>
      <c r="W177" s="164">
        <v>4.2099999999999999E-2</v>
      </c>
      <c r="X177" s="152" t="s">
        <v>135</v>
      </c>
      <c r="Y177" s="152" t="s">
        <v>51</v>
      </c>
      <c r="Z177" s="162">
        <v>20000</v>
      </c>
      <c r="AA177" s="163">
        <v>1</v>
      </c>
      <c r="AB177" s="166">
        <v>104.14</v>
      </c>
      <c r="AD177" s="162">
        <v>20.827999999999999</v>
      </c>
      <c r="AG177" s="152" t="s">
        <v>124</v>
      </c>
      <c r="AH177" s="164">
        <v>7.4999999999999993E-5</v>
      </c>
      <c r="AI177" s="164">
        <v>5.2521680509527496E-3</v>
      </c>
      <c r="AJ177" s="164">
        <v>9.2742187666666298E-4</v>
      </c>
    </row>
    <row r="178" spans="1:36">
      <c r="A178" s="152">
        <v>382</v>
      </c>
      <c r="B178" s="152">
        <v>7635</v>
      </c>
      <c r="C178" s="152" t="s">
        <v>1958</v>
      </c>
      <c r="D178" s="152" t="s">
        <v>1959</v>
      </c>
      <c r="E178" s="152" t="s">
        <v>41</v>
      </c>
      <c r="F178" s="152" t="s">
        <v>1976</v>
      </c>
      <c r="G178" s="152" t="s">
        <v>1977</v>
      </c>
      <c r="H178" s="152" t="s">
        <v>44</v>
      </c>
      <c r="I178" s="152" t="s">
        <v>1386</v>
      </c>
      <c r="J178" s="152" t="s">
        <v>45</v>
      </c>
      <c r="K178" s="152" t="s">
        <v>45</v>
      </c>
      <c r="L178" s="152" t="s">
        <v>46</v>
      </c>
      <c r="M178" s="152" t="s">
        <v>47</v>
      </c>
      <c r="N178" s="152" t="s">
        <v>909</v>
      </c>
      <c r="O178" s="152" t="s">
        <v>51</v>
      </c>
      <c r="P178" s="152" t="s">
        <v>142</v>
      </c>
      <c r="Q178" s="152" t="s">
        <v>132</v>
      </c>
      <c r="R178" s="152" t="s">
        <v>117</v>
      </c>
      <c r="S178" s="152" t="s">
        <v>52</v>
      </c>
      <c r="T178" s="152" t="s">
        <v>1978</v>
      </c>
      <c r="U178" s="152" t="s">
        <v>1979</v>
      </c>
      <c r="V178" s="164">
        <v>4.7800000000000002E-2</v>
      </c>
      <c r="W178" s="164">
        <v>4.3180000000000003E-2</v>
      </c>
      <c r="X178" s="152" t="s">
        <v>135</v>
      </c>
      <c r="Y178" s="152" t="s">
        <v>51</v>
      </c>
      <c r="Z178" s="162">
        <v>20000</v>
      </c>
      <c r="AA178" s="163">
        <v>1</v>
      </c>
      <c r="AB178" s="166">
        <v>103.75</v>
      </c>
      <c r="AD178" s="162">
        <v>20.75</v>
      </c>
      <c r="AG178" s="152" t="s">
        <v>124</v>
      </c>
      <c r="AH178" s="164">
        <v>7.4999999999999993E-5</v>
      </c>
      <c r="AI178" s="164">
        <v>5.2324988984669496E-3</v>
      </c>
      <c r="AJ178" s="164">
        <v>9.2394872003232495E-4</v>
      </c>
    </row>
    <row r="179" spans="1:36">
      <c r="A179" s="152">
        <v>382</v>
      </c>
      <c r="B179" s="152">
        <v>7635</v>
      </c>
      <c r="C179" s="152" t="s">
        <v>1980</v>
      </c>
      <c r="D179" s="152" t="s">
        <v>1981</v>
      </c>
      <c r="E179" s="152" t="s">
        <v>41</v>
      </c>
      <c r="F179" s="152" t="s">
        <v>1982</v>
      </c>
      <c r="G179" s="152" t="s">
        <v>1983</v>
      </c>
      <c r="H179" s="152" t="s">
        <v>44</v>
      </c>
      <c r="I179" s="152" t="s">
        <v>1207</v>
      </c>
      <c r="J179" s="152" t="s">
        <v>45</v>
      </c>
      <c r="K179" s="152" t="s">
        <v>45</v>
      </c>
      <c r="L179" s="152" t="s">
        <v>46</v>
      </c>
      <c r="M179" s="152" t="s">
        <v>47</v>
      </c>
      <c r="N179" s="152" t="s">
        <v>206</v>
      </c>
      <c r="O179" s="152" t="s">
        <v>51</v>
      </c>
      <c r="P179" s="152" t="s">
        <v>1796</v>
      </c>
      <c r="Q179" s="152" t="s">
        <v>116</v>
      </c>
      <c r="R179" s="152" t="s">
        <v>117</v>
      </c>
      <c r="S179" s="152" t="s">
        <v>52</v>
      </c>
      <c r="T179" s="152" t="s">
        <v>1984</v>
      </c>
      <c r="U179" s="152" t="s">
        <v>1985</v>
      </c>
      <c r="V179" s="164">
        <v>2.0500000000000001E-2</v>
      </c>
      <c r="W179" s="164">
        <v>3.3419999999999998E-2</v>
      </c>
      <c r="X179" s="152" t="s">
        <v>135</v>
      </c>
      <c r="Y179" s="152" t="s">
        <v>51</v>
      </c>
      <c r="Z179" s="162">
        <v>33142.86</v>
      </c>
      <c r="AA179" s="163">
        <v>1</v>
      </c>
      <c r="AB179" s="166">
        <v>120.72</v>
      </c>
      <c r="AD179" s="162">
        <v>40.01</v>
      </c>
      <c r="AG179" s="152" t="s">
        <v>124</v>
      </c>
      <c r="AH179" s="164">
        <v>6.6000000000000005E-5</v>
      </c>
      <c r="AI179" s="164">
        <v>1.00892818301318E-2</v>
      </c>
      <c r="AJ179" s="164">
        <v>1.7815539408382701E-3</v>
      </c>
    </row>
    <row r="180" spans="1:36">
      <c r="A180" s="152">
        <v>382</v>
      </c>
      <c r="B180" s="152">
        <v>7635</v>
      </c>
      <c r="C180" s="152" t="s">
        <v>1986</v>
      </c>
      <c r="D180" s="152" t="s">
        <v>1987</v>
      </c>
      <c r="E180" s="152" t="s">
        <v>41</v>
      </c>
      <c r="F180" s="152" t="s">
        <v>1988</v>
      </c>
      <c r="G180" s="152" t="s">
        <v>1989</v>
      </c>
      <c r="H180" s="152" t="s">
        <v>44</v>
      </c>
      <c r="I180" s="152" t="s">
        <v>1207</v>
      </c>
      <c r="J180" s="152" t="s">
        <v>45</v>
      </c>
      <c r="K180" s="152" t="s">
        <v>45</v>
      </c>
      <c r="L180" s="152" t="s">
        <v>46</v>
      </c>
      <c r="M180" s="152" t="s">
        <v>47</v>
      </c>
      <c r="N180" s="152" t="s">
        <v>911</v>
      </c>
      <c r="O180" s="152" t="s">
        <v>51</v>
      </c>
      <c r="P180" s="152" t="s">
        <v>167</v>
      </c>
      <c r="Q180" s="152" t="s">
        <v>116</v>
      </c>
      <c r="R180" s="152" t="s">
        <v>117</v>
      </c>
      <c r="S180" s="152" t="s">
        <v>52</v>
      </c>
      <c r="T180" s="152" t="s">
        <v>1990</v>
      </c>
      <c r="U180" s="152" t="s">
        <v>1991</v>
      </c>
      <c r="V180" s="164">
        <v>1E-3</v>
      </c>
      <c r="W180" s="164">
        <v>2.1420000000000002E-2</v>
      </c>
      <c r="X180" s="152" t="s">
        <v>135</v>
      </c>
      <c r="Y180" s="152" t="s">
        <v>51</v>
      </c>
      <c r="Z180" s="162">
        <v>57000</v>
      </c>
      <c r="AA180" s="163">
        <v>1</v>
      </c>
      <c r="AB180" s="166">
        <v>111.29</v>
      </c>
      <c r="AD180" s="162">
        <v>63.435000000000002</v>
      </c>
      <c r="AG180" s="152" t="s">
        <v>124</v>
      </c>
      <c r="AH180" s="164">
        <v>1.7E-5</v>
      </c>
      <c r="AI180" s="164">
        <v>1.5996392162598599E-2</v>
      </c>
      <c r="AJ180" s="164">
        <v>2.8246247826441699E-3</v>
      </c>
    </row>
    <row r="181" spans="1:36">
      <c r="A181" s="152">
        <v>382</v>
      </c>
      <c r="B181" s="152">
        <v>7635</v>
      </c>
      <c r="C181" s="152" t="s">
        <v>1986</v>
      </c>
      <c r="D181" s="152" t="s">
        <v>1987</v>
      </c>
      <c r="E181" s="152" t="s">
        <v>41</v>
      </c>
      <c r="F181" s="152" t="s">
        <v>1992</v>
      </c>
      <c r="G181" s="152" t="s">
        <v>1993</v>
      </c>
      <c r="H181" s="152" t="s">
        <v>44</v>
      </c>
      <c r="I181" s="152" t="s">
        <v>1386</v>
      </c>
      <c r="J181" s="152" t="s">
        <v>45</v>
      </c>
      <c r="K181" s="152" t="s">
        <v>45</v>
      </c>
      <c r="L181" s="152" t="s">
        <v>46</v>
      </c>
      <c r="M181" s="152" t="s">
        <v>47</v>
      </c>
      <c r="N181" s="152" t="s">
        <v>911</v>
      </c>
      <c r="O181" s="152" t="s">
        <v>51</v>
      </c>
      <c r="P181" s="152" t="s">
        <v>167</v>
      </c>
      <c r="Q181" s="152" t="s">
        <v>116</v>
      </c>
      <c r="R181" s="152" t="s">
        <v>117</v>
      </c>
      <c r="S181" s="152" t="s">
        <v>52</v>
      </c>
      <c r="T181" s="152" t="s">
        <v>1994</v>
      </c>
      <c r="U181" s="152" t="s">
        <v>1995</v>
      </c>
      <c r="V181" s="164">
        <v>2.7400000000000001E-2</v>
      </c>
      <c r="W181" s="164">
        <v>3.6920000000000001E-2</v>
      </c>
      <c r="X181" s="152" t="s">
        <v>135</v>
      </c>
      <c r="Y181" s="152" t="s">
        <v>51</v>
      </c>
      <c r="Z181" s="162">
        <v>139290.73000000001</v>
      </c>
      <c r="AA181" s="163">
        <v>1</v>
      </c>
      <c r="AB181" s="166">
        <v>98.15</v>
      </c>
      <c r="AD181" s="162">
        <v>136.714</v>
      </c>
      <c r="AG181" s="152" t="s">
        <v>124</v>
      </c>
      <c r="AH181" s="164">
        <v>5.3000000000000001E-5</v>
      </c>
      <c r="AI181" s="164">
        <v>3.44749434868801E-2</v>
      </c>
      <c r="AJ181" s="164">
        <v>6.0875464144334703E-3</v>
      </c>
    </row>
    <row r="182" spans="1:36">
      <c r="A182" s="152">
        <v>382</v>
      </c>
      <c r="B182" s="152">
        <v>7635</v>
      </c>
      <c r="C182" s="152" t="s">
        <v>1986</v>
      </c>
      <c r="D182" s="152" t="s">
        <v>1987</v>
      </c>
      <c r="E182" s="152" t="s">
        <v>41</v>
      </c>
      <c r="F182" s="152" t="s">
        <v>1996</v>
      </c>
      <c r="G182" s="152" t="s">
        <v>1997</v>
      </c>
      <c r="H182" s="152" t="s">
        <v>44</v>
      </c>
      <c r="I182" s="152" t="s">
        <v>1207</v>
      </c>
      <c r="J182" s="152" t="s">
        <v>45</v>
      </c>
      <c r="K182" s="152" t="s">
        <v>45</v>
      </c>
      <c r="L182" s="152" t="s">
        <v>46</v>
      </c>
      <c r="M182" s="152" t="s">
        <v>47</v>
      </c>
      <c r="N182" s="152" t="s">
        <v>911</v>
      </c>
      <c r="O182" s="152" t="s">
        <v>51</v>
      </c>
      <c r="P182" s="152" t="s">
        <v>167</v>
      </c>
      <c r="Q182" s="152" t="s">
        <v>116</v>
      </c>
      <c r="R182" s="152" t="s">
        <v>117</v>
      </c>
      <c r="S182" s="152" t="s">
        <v>52</v>
      </c>
      <c r="T182" s="152" t="s">
        <v>1998</v>
      </c>
      <c r="U182" s="152" t="s">
        <v>1898</v>
      </c>
      <c r="V182" s="164">
        <v>2.06E-2</v>
      </c>
      <c r="W182" s="164">
        <v>2.2120000000000001E-2</v>
      </c>
      <c r="X182" s="152" t="s">
        <v>135</v>
      </c>
      <c r="Y182" s="152" t="s">
        <v>51</v>
      </c>
      <c r="Z182" s="162">
        <v>50555.56</v>
      </c>
      <c r="AA182" s="163">
        <v>1</v>
      </c>
      <c r="AB182" s="166">
        <v>107.73</v>
      </c>
      <c r="AD182" s="162">
        <v>54.463999999999999</v>
      </c>
      <c r="AG182" s="152" t="s">
        <v>124</v>
      </c>
      <c r="AH182" s="164">
        <v>3.6000000000000001E-5</v>
      </c>
      <c r="AI182" s="164">
        <v>1.3733986930595601E-2</v>
      </c>
      <c r="AJ182" s="164">
        <v>2.4251318331251601E-3</v>
      </c>
    </row>
    <row r="183" spans="1:36">
      <c r="A183" s="152">
        <v>382</v>
      </c>
      <c r="B183" s="152">
        <v>7635</v>
      </c>
      <c r="C183" s="152" t="s">
        <v>1986</v>
      </c>
      <c r="D183" s="152" t="s">
        <v>1987</v>
      </c>
      <c r="E183" s="152" t="s">
        <v>41</v>
      </c>
      <c r="F183" s="152" t="s">
        <v>1999</v>
      </c>
      <c r="G183" s="152" t="s">
        <v>2000</v>
      </c>
      <c r="H183" s="152" t="s">
        <v>44</v>
      </c>
      <c r="I183" s="152" t="s">
        <v>1207</v>
      </c>
      <c r="J183" s="152" t="s">
        <v>45</v>
      </c>
      <c r="K183" s="152" t="s">
        <v>45</v>
      </c>
      <c r="L183" s="152" t="s">
        <v>46</v>
      </c>
      <c r="M183" s="152" t="s">
        <v>47</v>
      </c>
      <c r="N183" s="152" t="s">
        <v>911</v>
      </c>
      <c r="O183" s="152" t="s">
        <v>51</v>
      </c>
      <c r="P183" s="152" t="s">
        <v>167</v>
      </c>
      <c r="Q183" s="152" t="s">
        <v>116</v>
      </c>
      <c r="R183" s="152" t="s">
        <v>117</v>
      </c>
      <c r="S183" s="152" t="s">
        <v>52</v>
      </c>
      <c r="T183" s="152" t="s">
        <v>2001</v>
      </c>
      <c r="U183" s="152" t="s">
        <v>2002</v>
      </c>
      <c r="V183" s="164">
        <v>1.9900000000000001E-2</v>
      </c>
      <c r="W183" s="164">
        <v>2.189E-2</v>
      </c>
      <c r="X183" s="152" t="s">
        <v>135</v>
      </c>
      <c r="Y183" s="152" t="s">
        <v>51</v>
      </c>
      <c r="Z183" s="162">
        <v>32000</v>
      </c>
      <c r="AA183" s="163">
        <v>1</v>
      </c>
      <c r="AB183" s="166">
        <v>107.39</v>
      </c>
      <c r="AD183" s="162">
        <v>34.365000000000002</v>
      </c>
      <c r="AG183" s="152" t="s">
        <v>124</v>
      </c>
      <c r="AH183" s="164">
        <v>1.5E-5</v>
      </c>
      <c r="AI183" s="164">
        <v>8.6657242480017802E-3</v>
      </c>
      <c r="AJ183" s="164">
        <v>1.5301837577911699E-3</v>
      </c>
    </row>
    <row r="184" spans="1:36">
      <c r="A184" s="152">
        <v>382</v>
      </c>
      <c r="B184" s="152">
        <v>7635</v>
      </c>
      <c r="C184" s="152" t="s">
        <v>1986</v>
      </c>
      <c r="D184" s="152" t="s">
        <v>1987</v>
      </c>
      <c r="E184" s="152" t="s">
        <v>41</v>
      </c>
      <c r="F184" s="152" t="s">
        <v>2003</v>
      </c>
      <c r="G184" s="152" t="s">
        <v>2004</v>
      </c>
      <c r="H184" s="152" t="s">
        <v>44</v>
      </c>
      <c r="I184" s="152" t="s">
        <v>1207</v>
      </c>
      <c r="J184" s="152" t="s">
        <v>45</v>
      </c>
      <c r="K184" s="152" t="s">
        <v>45</v>
      </c>
      <c r="L184" s="152" t="s">
        <v>46</v>
      </c>
      <c r="M184" s="152" t="s">
        <v>47</v>
      </c>
      <c r="N184" s="152" t="s">
        <v>911</v>
      </c>
      <c r="O184" s="152" t="s">
        <v>51</v>
      </c>
      <c r="P184" s="152" t="s">
        <v>167</v>
      </c>
      <c r="Q184" s="152" t="s">
        <v>116</v>
      </c>
      <c r="R184" s="152" t="s">
        <v>117</v>
      </c>
      <c r="S184" s="152" t="s">
        <v>52</v>
      </c>
      <c r="T184" s="152" t="s">
        <v>2005</v>
      </c>
      <c r="U184" s="152" t="s">
        <v>2006</v>
      </c>
      <c r="V184" s="164">
        <v>2.6800000000000001E-2</v>
      </c>
      <c r="W184" s="164">
        <v>2.1940000000000001E-2</v>
      </c>
      <c r="X184" s="152" t="s">
        <v>135</v>
      </c>
      <c r="Y184" s="152" t="s">
        <v>51</v>
      </c>
      <c r="Z184" s="162">
        <v>60502.2</v>
      </c>
      <c r="AA184" s="163">
        <v>1</v>
      </c>
      <c r="AB184" s="166">
        <v>107.27</v>
      </c>
      <c r="AD184" s="162">
        <v>64.900999999999996</v>
      </c>
      <c r="AG184" s="152" t="s">
        <v>124</v>
      </c>
      <c r="AH184" s="164">
        <v>2.4000000000000001E-5</v>
      </c>
      <c r="AI184" s="164">
        <v>1.6365922567266201E-2</v>
      </c>
      <c r="AJ184" s="164">
        <v>2.8898760423254101E-3</v>
      </c>
    </row>
    <row r="185" spans="1:36">
      <c r="A185" s="152">
        <v>382</v>
      </c>
      <c r="B185" s="152">
        <v>7635</v>
      </c>
      <c r="C185" s="152" t="s">
        <v>1986</v>
      </c>
      <c r="D185" s="152" t="s">
        <v>1987</v>
      </c>
      <c r="E185" s="152" t="s">
        <v>41</v>
      </c>
      <c r="F185" s="152" t="s">
        <v>2007</v>
      </c>
      <c r="G185" s="152" t="s">
        <v>2008</v>
      </c>
      <c r="H185" s="152" t="s">
        <v>44</v>
      </c>
      <c r="I185" s="152" t="s">
        <v>1207</v>
      </c>
      <c r="J185" s="152" t="s">
        <v>45</v>
      </c>
      <c r="K185" s="152" t="s">
        <v>45</v>
      </c>
      <c r="L185" s="152" t="s">
        <v>46</v>
      </c>
      <c r="M185" s="152" t="s">
        <v>47</v>
      </c>
      <c r="N185" s="152" t="s">
        <v>911</v>
      </c>
      <c r="O185" s="152" t="s">
        <v>51</v>
      </c>
      <c r="P185" s="152" t="s">
        <v>167</v>
      </c>
      <c r="Q185" s="152" t="s">
        <v>116</v>
      </c>
      <c r="R185" s="152" t="s">
        <v>117</v>
      </c>
      <c r="S185" s="152" t="s">
        <v>52</v>
      </c>
      <c r="T185" s="152" t="s">
        <v>2009</v>
      </c>
      <c r="U185" s="152" t="s">
        <v>2010</v>
      </c>
      <c r="V185" s="164">
        <v>2E-3</v>
      </c>
      <c r="W185" s="164">
        <v>2.2239999999999999E-2</v>
      </c>
      <c r="X185" s="152" t="s">
        <v>135</v>
      </c>
      <c r="Y185" s="152" t="s">
        <v>51</v>
      </c>
      <c r="Z185" s="162">
        <v>90000</v>
      </c>
      <c r="AA185" s="163">
        <v>1</v>
      </c>
      <c r="AB185" s="166">
        <v>110.28</v>
      </c>
      <c r="AC185" s="162">
        <v>0.215</v>
      </c>
      <c r="AD185" s="162">
        <v>99.466999999999999</v>
      </c>
      <c r="AG185" s="152" t="s">
        <v>124</v>
      </c>
      <c r="AH185" s="164">
        <v>2.5999999999999998E-5</v>
      </c>
      <c r="AI185" s="164">
        <v>2.5082451242594402E-2</v>
      </c>
      <c r="AJ185" s="164">
        <v>4.4290307882641402E-3</v>
      </c>
    </row>
    <row r="186" spans="1:36">
      <c r="A186" s="152">
        <v>382</v>
      </c>
      <c r="B186" s="152">
        <v>7635</v>
      </c>
      <c r="C186" s="152" t="s">
        <v>1986</v>
      </c>
      <c r="D186" s="152" t="s">
        <v>1987</v>
      </c>
      <c r="E186" s="152" t="s">
        <v>41</v>
      </c>
      <c r="F186" s="152" t="s">
        <v>2011</v>
      </c>
      <c r="G186" s="152" t="s">
        <v>2012</v>
      </c>
      <c r="H186" s="152" t="s">
        <v>44</v>
      </c>
      <c r="I186" s="152" t="s">
        <v>1207</v>
      </c>
      <c r="J186" s="152" t="s">
        <v>45</v>
      </c>
      <c r="K186" s="152" t="s">
        <v>45</v>
      </c>
      <c r="L186" s="152" t="s">
        <v>46</v>
      </c>
      <c r="M186" s="152" t="s">
        <v>47</v>
      </c>
      <c r="N186" s="152" t="s">
        <v>911</v>
      </c>
      <c r="O186" s="152" t="s">
        <v>51</v>
      </c>
      <c r="P186" s="152" t="s">
        <v>1803</v>
      </c>
      <c r="Q186" s="152" t="s">
        <v>116</v>
      </c>
      <c r="R186" s="152" t="s">
        <v>117</v>
      </c>
      <c r="S186" s="152" t="s">
        <v>52</v>
      </c>
      <c r="T186" s="152" t="s">
        <v>2013</v>
      </c>
      <c r="U186" s="152" t="s">
        <v>2014</v>
      </c>
      <c r="V186" s="164">
        <v>2.6100000000000002E-2</v>
      </c>
      <c r="W186" s="164">
        <v>2.4299999999999999E-2</v>
      </c>
      <c r="X186" s="152" t="s">
        <v>135</v>
      </c>
      <c r="Y186" s="152" t="s">
        <v>51</v>
      </c>
      <c r="Z186" s="162">
        <v>60000</v>
      </c>
      <c r="AA186" s="163">
        <v>1</v>
      </c>
      <c r="AB186" s="166">
        <v>100.79</v>
      </c>
      <c r="AD186" s="162">
        <v>60.473999999999997</v>
      </c>
      <c r="AG186" s="152" t="s">
        <v>124</v>
      </c>
      <c r="AH186" s="164">
        <v>1.2E-4</v>
      </c>
      <c r="AI186" s="164">
        <v>1.5249645223416399E-2</v>
      </c>
      <c r="AJ186" s="164">
        <v>2.6927650551920399E-3</v>
      </c>
    </row>
    <row r="187" spans="1:36">
      <c r="A187" s="152">
        <v>382</v>
      </c>
      <c r="B187" s="152">
        <v>7635</v>
      </c>
      <c r="C187" s="152" t="s">
        <v>1986</v>
      </c>
      <c r="D187" s="152" t="s">
        <v>1987</v>
      </c>
      <c r="E187" s="152" t="s">
        <v>41</v>
      </c>
      <c r="F187" s="152" t="s">
        <v>2015</v>
      </c>
      <c r="G187" s="152" t="s">
        <v>2016</v>
      </c>
      <c r="H187" s="152" t="s">
        <v>44</v>
      </c>
      <c r="I187" s="152" t="s">
        <v>1386</v>
      </c>
      <c r="J187" s="152" t="s">
        <v>45</v>
      </c>
      <c r="K187" s="152" t="s">
        <v>45</v>
      </c>
      <c r="L187" s="152" t="s">
        <v>46</v>
      </c>
      <c r="M187" s="152" t="s">
        <v>47</v>
      </c>
      <c r="N187" s="152" t="s">
        <v>911</v>
      </c>
      <c r="O187" s="152" t="s">
        <v>51</v>
      </c>
      <c r="P187" s="152" t="s">
        <v>167</v>
      </c>
      <c r="Q187" s="152" t="s">
        <v>116</v>
      </c>
      <c r="R187" s="152" t="s">
        <v>117</v>
      </c>
      <c r="S187" s="152" t="s">
        <v>52</v>
      </c>
      <c r="T187" s="152" t="s">
        <v>2017</v>
      </c>
      <c r="U187" s="152" t="s">
        <v>2018</v>
      </c>
      <c r="V187" s="164">
        <v>3.9600000000000003E-2</v>
      </c>
      <c r="W187" s="164">
        <v>3.8960000000000002E-2</v>
      </c>
      <c r="X187" s="152" t="s">
        <v>135</v>
      </c>
      <c r="Y187" s="152" t="s">
        <v>51</v>
      </c>
      <c r="Z187" s="162">
        <v>60000</v>
      </c>
      <c r="AA187" s="163">
        <v>1</v>
      </c>
      <c r="AB187" s="166">
        <v>100.47</v>
      </c>
      <c r="AD187" s="162">
        <v>60.281999999999996</v>
      </c>
      <c r="AG187" s="152" t="s">
        <v>124</v>
      </c>
      <c r="AH187" s="164">
        <v>2.0000000000000002E-5</v>
      </c>
      <c r="AI187" s="164">
        <v>1.5201228848066701E-2</v>
      </c>
      <c r="AJ187" s="164">
        <v>2.6842157465536698E-3</v>
      </c>
    </row>
    <row r="188" spans="1:36">
      <c r="A188" s="152">
        <v>382</v>
      </c>
      <c r="B188" s="152">
        <v>7635</v>
      </c>
      <c r="C188" s="152" t="s">
        <v>1986</v>
      </c>
      <c r="D188" s="152" t="s">
        <v>1987</v>
      </c>
      <c r="E188" s="152" t="s">
        <v>41</v>
      </c>
      <c r="F188" s="152" t="s">
        <v>2019</v>
      </c>
      <c r="G188" s="152" t="s">
        <v>2020</v>
      </c>
      <c r="H188" s="152" t="s">
        <v>44</v>
      </c>
      <c r="I188" s="152" t="s">
        <v>1207</v>
      </c>
      <c r="J188" s="152" t="s">
        <v>45</v>
      </c>
      <c r="K188" s="152" t="s">
        <v>45</v>
      </c>
      <c r="L188" s="152" t="s">
        <v>46</v>
      </c>
      <c r="M188" s="152" t="s">
        <v>47</v>
      </c>
      <c r="N188" s="152" t="s">
        <v>911</v>
      </c>
      <c r="O188" s="152" t="s">
        <v>51</v>
      </c>
      <c r="P188" s="152" t="s">
        <v>167</v>
      </c>
      <c r="Q188" s="152" t="s">
        <v>116</v>
      </c>
      <c r="R188" s="152" t="s">
        <v>117</v>
      </c>
      <c r="S188" s="152" t="s">
        <v>52</v>
      </c>
      <c r="T188" s="152" t="s">
        <v>2021</v>
      </c>
      <c r="U188" s="152" t="s">
        <v>1995</v>
      </c>
      <c r="V188" s="164">
        <v>1E-3</v>
      </c>
      <c r="W188" s="164">
        <v>2.1430000000000001E-2</v>
      </c>
      <c r="X188" s="152" t="s">
        <v>135</v>
      </c>
      <c r="Y188" s="152" t="s">
        <v>51</v>
      </c>
      <c r="Z188" s="162">
        <v>62950.22</v>
      </c>
      <c r="AA188" s="163">
        <v>1</v>
      </c>
      <c r="AB188" s="166">
        <v>108.95</v>
      </c>
      <c r="AD188" s="162">
        <v>68.584000000000003</v>
      </c>
      <c r="AG188" s="152" t="s">
        <v>124</v>
      </c>
      <c r="AH188" s="164">
        <v>3.4E-5</v>
      </c>
      <c r="AI188" s="164">
        <v>1.7294799491209201E-2</v>
      </c>
      <c r="AJ188" s="164">
        <v>3.0538960758883702E-3</v>
      </c>
    </row>
    <row r="189" spans="1:36">
      <c r="A189" s="152">
        <v>382</v>
      </c>
      <c r="B189" s="152">
        <v>7635</v>
      </c>
      <c r="C189" s="152" t="s">
        <v>2022</v>
      </c>
      <c r="D189" s="152" t="s">
        <v>2023</v>
      </c>
      <c r="E189" s="152" t="s">
        <v>41</v>
      </c>
      <c r="F189" s="152" t="s">
        <v>2024</v>
      </c>
      <c r="G189" s="152" t="s">
        <v>2025</v>
      </c>
      <c r="H189" s="152" t="s">
        <v>44</v>
      </c>
      <c r="I189" s="152" t="s">
        <v>1207</v>
      </c>
      <c r="J189" s="152" t="s">
        <v>45</v>
      </c>
      <c r="K189" s="152" t="s">
        <v>45</v>
      </c>
      <c r="L189" s="152" t="s">
        <v>46</v>
      </c>
      <c r="M189" s="152" t="s">
        <v>47</v>
      </c>
      <c r="N189" s="152" t="s">
        <v>907</v>
      </c>
      <c r="O189" s="152" t="s">
        <v>51</v>
      </c>
      <c r="P189" s="152" t="s">
        <v>142</v>
      </c>
      <c r="Q189" s="152" t="s">
        <v>132</v>
      </c>
      <c r="R189" s="152" t="s">
        <v>117</v>
      </c>
      <c r="S189" s="152" t="s">
        <v>52</v>
      </c>
      <c r="T189" s="152" t="s">
        <v>2026</v>
      </c>
      <c r="U189" s="152" t="s">
        <v>1757</v>
      </c>
      <c r="V189" s="164">
        <v>3.5400000000000001E-2</v>
      </c>
      <c r="W189" s="164">
        <v>3.7019999999999997E-2</v>
      </c>
      <c r="X189" s="152" t="s">
        <v>135</v>
      </c>
      <c r="Y189" s="152" t="s">
        <v>51</v>
      </c>
      <c r="Z189" s="162">
        <v>12000</v>
      </c>
      <c r="AA189" s="163">
        <v>1</v>
      </c>
      <c r="AB189" s="166">
        <v>111.7</v>
      </c>
      <c r="AD189" s="162">
        <v>13.404</v>
      </c>
      <c r="AG189" s="152" t="s">
        <v>124</v>
      </c>
      <c r="AH189" s="164">
        <v>2.0999999999999999E-5</v>
      </c>
      <c r="AI189" s="164">
        <v>3.3800682040988398E-3</v>
      </c>
      <c r="AJ189" s="164">
        <v>5.9684860931630301E-4</v>
      </c>
    </row>
    <row r="190" spans="1:36">
      <c r="A190" s="152">
        <v>382</v>
      </c>
      <c r="B190" s="152">
        <v>7635</v>
      </c>
      <c r="C190" s="152" t="s">
        <v>2027</v>
      </c>
      <c r="D190" s="152" t="s">
        <v>2028</v>
      </c>
      <c r="E190" s="152" t="s">
        <v>41</v>
      </c>
      <c r="F190" s="152" t="s">
        <v>2029</v>
      </c>
      <c r="G190" s="152" t="s">
        <v>2030</v>
      </c>
      <c r="H190" s="152" t="s">
        <v>44</v>
      </c>
      <c r="I190" s="152" t="s">
        <v>1207</v>
      </c>
      <c r="J190" s="152" t="s">
        <v>45</v>
      </c>
      <c r="K190" s="152" t="s">
        <v>45</v>
      </c>
      <c r="L190" s="152" t="s">
        <v>46</v>
      </c>
      <c r="M190" s="152" t="s">
        <v>47</v>
      </c>
      <c r="N190" s="152" t="s">
        <v>206</v>
      </c>
      <c r="O190" s="152" t="s">
        <v>51</v>
      </c>
      <c r="P190" s="152" t="s">
        <v>1796</v>
      </c>
      <c r="Q190" s="152" t="s">
        <v>116</v>
      </c>
      <c r="R190" s="152" t="s">
        <v>117</v>
      </c>
      <c r="S190" s="152" t="s">
        <v>52</v>
      </c>
      <c r="T190" s="152" t="s">
        <v>2031</v>
      </c>
      <c r="U190" s="152" t="s">
        <v>1820</v>
      </c>
      <c r="V190" s="164">
        <v>6.4999999999999997E-3</v>
      </c>
      <c r="W190" s="164">
        <v>2.2839999999999999E-2</v>
      </c>
      <c r="X190" s="152" t="s">
        <v>135</v>
      </c>
      <c r="Y190" s="152" t="s">
        <v>51</v>
      </c>
      <c r="Z190" s="162">
        <v>18510.61</v>
      </c>
      <c r="AA190" s="163">
        <v>1</v>
      </c>
      <c r="AB190" s="166">
        <v>115.38</v>
      </c>
      <c r="AC190" s="162">
        <v>0.32600000000000001</v>
      </c>
      <c r="AD190" s="162">
        <v>21.683</v>
      </c>
      <c r="AG190" s="152" t="s">
        <v>124</v>
      </c>
      <c r="AH190" s="164">
        <v>3.4999999999999997E-5</v>
      </c>
      <c r="AI190" s="164">
        <v>5.4678609398918698E-3</v>
      </c>
      <c r="AJ190" s="164">
        <v>9.6550868232538197E-4</v>
      </c>
    </row>
    <row r="191" spans="1:36">
      <c r="A191" s="152">
        <v>382</v>
      </c>
      <c r="B191" s="152">
        <v>7635</v>
      </c>
      <c r="C191" s="152" t="s">
        <v>2027</v>
      </c>
      <c r="D191" s="152" t="s">
        <v>2028</v>
      </c>
      <c r="E191" s="152" t="s">
        <v>41</v>
      </c>
      <c r="F191" s="152" t="s">
        <v>2032</v>
      </c>
      <c r="G191" s="152" t="s">
        <v>2033</v>
      </c>
      <c r="H191" s="152" t="s">
        <v>44</v>
      </c>
      <c r="I191" s="152" t="s">
        <v>1207</v>
      </c>
      <c r="J191" s="152" t="s">
        <v>45</v>
      </c>
      <c r="K191" s="152" t="s">
        <v>45</v>
      </c>
      <c r="L191" s="152" t="s">
        <v>46</v>
      </c>
      <c r="M191" s="152" t="s">
        <v>47</v>
      </c>
      <c r="N191" s="152" t="s">
        <v>206</v>
      </c>
      <c r="O191" s="152" t="s">
        <v>51</v>
      </c>
      <c r="P191" s="152" t="s">
        <v>1796</v>
      </c>
      <c r="Q191" s="152" t="s">
        <v>116</v>
      </c>
      <c r="R191" s="152" t="s">
        <v>117</v>
      </c>
      <c r="S191" s="152" t="s">
        <v>52</v>
      </c>
      <c r="T191" s="152" t="s">
        <v>2034</v>
      </c>
      <c r="U191" s="152" t="s">
        <v>2035</v>
      </c>
      <c r="V191" s="164">
        <v>3.61E-2</v>
      </c>
      <c r="W191" s="164">
        <v>2.5329999999999998E-2</v>
      </c>
      <c r="X191" s="152" t="s">
        <v>135</v>
      </c>
      <c r="Y191" s="152" t="s">
        <v>51</v>
      </c>
      <c r="Z191" s="162">
        <v>51329.1</v>
      </c>
      <c r="AA191" s="163">
        <v>1</v>
      </c>
      <c r="AB191" s="166">
        <v>115.48</v>
      </c>
      <c r="AC191" s="162">
        <v>2.238</v>
      </c>
      <c r="AD191" s="162">
        <v>61.512999999999998</v>
      </c>
      <c r="AG191" s="152" t="s">
        <v>124</v>
      </c>
      <c r="AH191" s="164">
        <v>1.7E-5</v>
      </c>
      <c r="AI191" s="164">
        <v>1.5511672296597299E-2</v>
      </c>
      <c r="AJ191" s="164">
        <v>2.73903349854521E-3</v>
      </c>
    </row>
    <row r="192" spans="1:36">
      <c r="A192" s="152">
        <v>382</v>
      </c>
      <c r="B192" s="152">
        <v>7635</v>
      </c>
      <c r="C192" s="152" t="s">
        <v>2027</v>
      </c>
      <c r="D192" s="152" t="s">
        <v>2028</v>
      </c>
      <c r="E192" s="152" t="s">
        <v>41</v>
      </c>
      <c r="F192" s="152" t="s">
        <v>2040</v>
      </c>
      <c r="G192" s="152" t="s">
        <v>2041</v>
      </c>
      <c r="H192" s="152" t="s">
        <v>44</v>
      </c>
      <c r="I192" s="152" t="s">
        <v>1207</v>
      </c>
      <c r="J192" s="152" t="s">
        <v>45</v>
      </c>
      <c r="K192" s="152" t="s">
        <v>45</v>
      </c>
      <c r="L192" s="152" t="s">
        <v>46</v>
      </c>
      <c r="M192" s="152" t="s">
        <v>47</v>
      </c>
      <c r="N192" s="152" t="s">
        <v>206</v>
      </c>
      <c r="O192" s="152" t="s">
        <v>51</v>
      </c>
      <c r="P192" s="152" t="s">
        <v>1796</v>
      </c>
      <c r="Q192" s="152" t="s">
        <v>116</v>
      </c>
      <c r="R192" s="152" t="s">
        <v>117</v>
      </c>
      <c r="S192" s="152" t="s">
        <v>52</v>
      </c>
      <c r="T192" s="152" t="s">
        <v>2042</v>
      </c>
      <c r="U192" s="152" t="s">
        <v>2010</v>
      </c>
      <c r="V192" s="164">
        <v>2.5000000000000001E-3</v>
      </c>
      <c r="W192" s="164">
        <v>2.3900000000000001E-2</v>
      </c>
      <c r="X192" s="152" t="s">
        <v>135</v>
      </c>
      <c r="Y192" s="152" t="s">
        <v>51</v>
      </c>
      <c r="Z192" s="162">
        <v>64527.28</v>
      </c>
      <c r="AA192" s="163">
        <v>1</v>
      </c>
      <c r="AB192" s="166">
        <v>108.03</v>
      </c>
      <c r="AC192" s="162">
        <v>0.995</v>
      </c>
      <c r="AD192" s="162">
        <v>70.703999999999994</v>
      </c>
      <c r="AG192" s="152" t="s">
        <v>124</v>
      </c>
      <c r="AH192" s="164">
        <v>4.8999999999999998E-5</v>
      </c>
      <c r="AI192" s="164">
        <v>1.7829290022803E-2</v>
      </c>
      <c r="AJ192" s="164">
        <v>3.1482758076605498E-3</v>
      </c>
    </row>
    <row r="193" spans="1:36">
      <c r="A193" s="152">
        <v>382</v>
      </c>
      <c r="B193" s="152">
        <v>7635</v>
      </c>
      <c r="C193" s="152" t="s">
        <v>2027</v>
      </c>
      <c r="D193" s="152" t="s">
        <v>2028</v>
      </c>
      <c r="E193" s="152" t="s">
        <v>41</v>
      </c>
      <c r="F193" s="152" t="s">
        <v>2043</v>
      </c>
      <c r="G193" s="152" t="s">
        <v>2044</v>
      </c>
      <c r="H193" s="152" t="s">
        <v>44</v>
      </c>
      <c r="I193" s="152" t="s">
        <v>1207</v>
      </c>
      <c r="J193" s="152" t="s">
        <v>45</v>
      </c>
      <c r="K193" s="152" t="s">
        <v>45</v>
      </c>
      <c r="L193" s="152" t="s">
        <v>46</v>
      </c>
      <c r="M193" s="152" t="s">
        <v>47</v>
      </c>
      <c r="N193" s="152" t="s">
        <v>206</v>
      </c>
      <c r="O193" s="152" t="s">
        <v>51</v>
      </c>
      <c r="P193" s="152" t="s">
        <v>1796</v>
      </c>
      <c r="Q193" s="152" t="s">
        <v>116</v>
      </c>
      <c r="R193" s="152" t="s">
        <v>117</v>
      </c>
      <c r="S193" s="152" t="s">
        <v>52</v>
      </c>
      <c r="T193" s="152" t="s">
        <v>2045</v>
      </c>
      <c r="U193" s="152" t="s">
        <v>2046</v>
      </c>
      <c r="V193" s="164">
        <v>2.9499999999999998E-2</v>
      </c>
      <c r="W193" s="164">
        <v>2.6270000000000002E-2</v>
      </c>
      <c r="X193" s="152" t="s">
        <v>135</v>
      </c>
      <c r="Y193" s="152" t="s">
        <v>51</v>
      </c>
      <c r="Z193" s="162">
        <v>30000</v>
      </c>
      <c r="AA193" s="163">
        <v>1</v>
      </c>
      <c r="AB193" s="166">
        <v>104.73</v>
      </c>
      <c r="AD193" s="162">
        <v>31.419</v>
      </c>
      <c r="AG193" s="152" t="s">
        <v>124</v>
      </c>
      <c r="AH193" s="164">
        <v>6.7999999999999999E-5</v>
      </c>
      <c r="AI193" s="164">
        <v>7.9228859224545999E-3</v>
      </c>
      <c r="AJ193" s="164">
        <v>1.3990142089009899E-3</v>
      </c>
    </row>
    <row r="194" spans="1:36">
      <c r="A194" s="152">
        <v>382</v>
      </c>
      <c r="B194" s="152">
        <v>7635</v>
      </c>
      <c r="C194" s="152" t="s">
        <v>2047</v>
      </c>
      <c r="D194" s="152" t="s">
        <v>2048</v>
      </c>
      <c r="E194" s="152" t="s">
        <v>41</v>
      </c>
      <c r="F194" s="152" t="s">
        <v>2170</v>
      </c>
      <c r="G194" s="152" t="s">
        <v>2171</v>
      </c>
      <c r="H194" s="152" t="s">
        <v>44</v>
      </c>
      <c r="I194" s="152" t="s">
        <v>1386</v>
      </c>
      <c r="J194" s="152" t="s">
        <v>45</v>
      </c>
      <c r="K194" s="152" t="s">
        <v>45</v>
      </c>
      <c r="L194" s="152" t="s">
        <v>46</v>
      </c>
      <c r="M194" s="152" t="s">
        <v>47</v>
      </c>
      <c r="N194" s="152" t="s">
        <v>909</v>
      </c>
      <c r="O194" s="152" t="s">
        <v>51</v>
      </c>
      <c r="P194" s="152" t="s">
        <v>2128</v>
      </c>
      <c r="Q194" s="152" t="s">
        <v>132</v>
      </c>
      <c r="R194" s="152" t="s">
        <v>117</v>
      </c>
      <c r="S194" s="152" t="s">
        <v>52</v>
      </c>
      <c r="T194" s="152" t="s">
        <v>2172</v>
      </c>
      <c r="U194" s="152" t="s">
        <v>2148</v>
      </c>
      <c r="V194" s="164">
        <v>3.4299999999999997E-2</v>
      </c>
      <c r="W194" s="164">
        <v>3.6290000000000003E-2</v>
      </c>
      <c r="X194" s="152" t="s">
        <v>135</v>
      </c>
      <c r="Y194" s="152" t="s">
        <v>51</v>
      </c>
      <c r="Z194" s="162">
        <v>25000</v>
      </c>
      <c r="AA194" s="163">
        <v>1</v>
      </c>
      <c r="AB194" s="166">
        <v>99.53</v>
      </c>
      <c r="AD194" s="162">
        <v>24.882999999999999</v>
      </c>
      <c r="AG194" s="152" t="s">
        <v>124</v>
      </c>
      <c r="AH194" s="164">
        <v>8.2000000000000001E-5</v>
      </c>
      <c r="AI194" s="164">
        <v>6.2745857272821096E-3</v>
      </c>
      <c r="AJ194" s="164">
        <v>1.1079592301785201E-3</v>
      </c>
    </row>
    <row r="195" spans="1:36">
      <c r="A195" s="152">
        <v>382</v>
      </c>
      <c r="B195" s="152">
        <v>7635</v>
      </c>
      <c r="C195" s="152" t="s">
        <v>2047</v>
      </c>
      <c r="D195" s="152" t="s">
        <v>2048</v>
      </c>
      <c r="E195" s="152" t="s">
        <v>41</v>
      </c>
      <c r="F195" s="152" t="s">
        <v>2049</v>
      </c>
      <c r="G195" s="152" t="s">
        <v>2050</v>
      </c>
      <c r="H195" s="152" t="s">
        <v>44</v>
      </c>
      <c r="I195" s="152" t="s">
        <v>1386</v>
      </c>
      <c r="J195" s="152" t="s">
        <v>45</v>
      </c>
      <c r="K195" s="152" t="s">
        <v>45</v>
      </c>
      <c r="L195" s="152" t="s">
        <v>46</v>
      </c>
      <c r="M195" s="152" t="s">
        <v>47</v>
      </c>
      <c r="N195" s="152" t="s">
        <v>909</v>
      </c>
      <c r="O195" s="152" t="s">
        <v>51</v>
      </c>
      <c r="P195" s="152" t="s">
        <v>142</v>
      </c>
      <c r="Q195" s="152" t="s">
        <v>132</v>
      </c>
      <c r="R195" s="152" t="s">
        <v>117</v>
      </c>
      <c r="S195" s="152" t="s">
        <v>52</v>
      </c>
      <c r="T195" s="152" t="s">
        <v>2051</v>
      </c>
      <c r="U195" s="152" t="s">
        <v>2052</v>
      </c>
      <c r="V195" s="164">
        <v>5.1799999999999999E-2</v>
      </c>
      <c r="W195" s="164">
        <v>4.4269999999999997E-2</v>
      </c>
      <c r="X195" s="152" t="s">
        <v>135</v>
      </c>
      <c r="Y195" s="152" t="s">
        <v>51</v>
      </c>
      <c r="Z195" s="162">
        <v>30000</v>
      </c>
      <c r="AA195" s="163">
        <v>1</v>
      </c>
      <c r="AB195" s="166">
        <v>106.55</v>
      </c>
      <c r="AD195" s="162">
        <v>31.965</v>
      </c>
      <c r="AG195" s="152" t="s">
        <v>124</v>
      </c>
      <c r="AH195" s="164">
        <v>3.6999999999999998E-5</v>
      </c>
      <c r="AI195" s="164">
        <v>8.0605699898552308E-3</v>
      </c>
      <c r="AJ195" s="164">
        <v>1.42332630534136E-3</v>
      </c>
    </row>
    <row r="196" spans="1:36">
      <c r="A196" s="152">
        <v>382</v>
      </c>
      <c r="B196" s="152">
        <v>7635</v>
      </c>
      <c r="C196" s="152" t="s">
        <v>2173</v>
      </c>
      <c r="D196" s="152" t="s">
        <v>2174</v>
      </c>
      <c r="E196" s="152" t="s">
        <v>41</v>
      </c>
      <c r="F196" s="152" t="s">
        <v>2175</v>
      </c>
      <c r="G196" s="152" t="s">
        <v>2176</v>
      </c>
      <c r="H196" s="152" t="s">
        <v>44</v>
      </c>
      <c r="I196" s="152" t="s">
        <v>1207</v>
      </c>
      <c r="J196" s="152" t="s">
        <v>45</v>
      </c>
      <c r="K196" s="152" t="s">
        <v>45</v>
      </c>
      <c r="L196" s="152" t="s">
        <v>46</v>
      </c>
      <c r="M196" s="152" t="s">
        <v>47</v>
      </c>
      <c r="N196" s="152" t="s">
        <v>206</v>
      </c>
      <c r="O196" s="152" t="s">
        <v>51</v>
      </c>
      <c r="P196" s="152" t="s">
        <v>167</v>
      </c>
      <c r="Q196" s="152" t="s">
        <v>116</v>
      </c>
      <c r="R196" s="152" t="s">
        <v>117</v>
      </c>
      <c r="S196" s="152" t="s">
        <v>52</v>
      </c>
      <c r="T196" s="152" t="s">
        <v>2177</v>
      </c>
      <c r="U196" s="152" t="s">
        <v>152</v>
      </c>
      <c r="V196" s="164">
        <v>1.6500000000000001E-2</v>
      </c>
      <c r="W196" s="164">
        <v>2.1180000000000001E-2</v>
      </c>
      <c r="X196" s="152" t="s">
        <v>135</v>
      </c>
      <c r="Y196" s="152" t="s">
        <v>51</v>
      </c>
      <c r="Z196" s="162">
        <v>60000</v>
      </c>
      <c r="AA196" s="163">
        <v>1</v>
      </c>
      <c r="AB196" s="166">
        <v>118.55</v>
      </c>
      <c r="AD196" s="162">
        <v>71.13</v>
      </c>
      <c r="AG196" s="152" t="s">
        <v>124</v>
      </c>
      <c r="AH196" s="164">
        <v>2.8E-5</v>
      </c>
      <c r="AI196" s="164">
        <v>1.7936754055323099E-2</v>
      </c>
      <c r="AJ196" s="164">
        <v>3.16725168462165E-3</v>
      </c>
    </row>
    <row r="197" spans="1:36">
      <c r="A197" s="152">
        <v>382</v>
      </c>
      <c r="B197" s="152">
        <v>7635</v>
      </c>
      <c r="C197" s="152" t="s">
        <v>2053</v>
      </c>
      <c r="D197" s="152" t="s">
        <v>2054</v>
      </c>
      <c r="E197" s="152" t="s">
        <v>41</v>
      </c>
      <c r="F197" s="152" t="s">
        <v>2055</v>
      </c>
      <c r="G197" s="152" t="s">
        <v>2056</v>
      </c>
      <c r="H197" s="152" t="s">
        <v>44</v>
      </c>
      <c r="I197" s="152" t="s">
        <v>1207</v>
      </c>
      <c r="J197" s="152" t="s">
        <v>45</v>
      </c>
      <c r="K197" s="152" t="s">
        <v>45</v>
      </c>
      <c r="L197" s="152" t="s">
        <v>46</v>
      </c>
      <c r="M197" s="152" t="s">
        <v>47</v>
      </c>
      <c r="N197" s="152" t="s">
        <v>206</v>
      </c>
      <c r="O197" s="152" t="s">
        <v>51</v>
      </c>
      <c r="P197" s="152" t="s">
        <v>629</v>
      </c>
      <c r="Q197" s="152" t="s">
        <v>116</v>
      </c>
      <c r="R197" s="152" t="s">
        <v>117</v>
      </c>
      <c r="S197" s="152" t="s">
        <v>52</v>
      </c>
      <c r="T197" s="152" t="s">
        <v>2057</v>
      </c>
      <c r="U197" s="152" t="s">
        <v>2058</v>
      </c>
      <c r="V197" s="164">
        <v>1.34E-2</v>
      </c>
      <c r="W197" s="164">
        <v>2.307E-2</v>
      </c>
      <c r="X197" s="152" t="s">
        <v>135</v>
      </c>
      <c r="Y197" s="152" t="s">
        <v>51</v>
      </c>
      <c r="Z197" s="162">
        <v>41232.6</v>
      </c>
      <c r="AA197" s="163">
        <v>1</v>
      </c>
      <c r="AB197" s="166">
        <v>118.34</v>
      </c>
      <c r="AC197" s="162">
        <v>6.6050000000000004</v>
      </c>
      <c r="AD197" s="162">
        <v>55.4</v>
      </c>
      <c r="AG197" s="152" t="s">
        <v>124</v>
      </c>
      <c r="AH197" s="164">
        <v>2.3E-5</v>
      </c>
      <c r="AI197" s="164">
        <v>1.3970171605071699E-2</v>
      </c>
      <c r="AJ197" s="164">
        <v>2.4668370550292402E-3</v>
      </c>
    </row>
    <row r="198" spans="1:36">
      <c r="A198" s="152">
        <v>382</v>
      </c>
      <c r="B198" s="152">
        <v>7635</v>
      </c>
      <c r="C198" s="152" t="s">
        <v>2053</v>
      </c>
      <c r="D198" s="152" t="s">
        <v>2054</v>
      </c>
      <c r="E198" s="152" t="s">
        <v>41</v>
      </c>
      <c r="F198" s="152" t="s">
        <v>2234</v>
      </c>
      <c r="G198" s="152" t="s">
        <v>2235</v>
      </c>
      <c r="H198" s="152" t="s">
        <v>44</v>
      </c>
      <c r="I198" s="152" t="s">
        <v>1207</v>
      </c>
      <c r="J198" s="152" t="s">
        <v>45</v>
      </c>
      <c r="K198" s="152" t="s">
        <v>45</v>
      </c>
      <c r="L198" s="152" t="s">
        <v>46</v>
      </c>
      <c r="M198" s="152" t="s">
        <v>47</v>
      </c>
      <c r="N198" s="152" t="s">
        <v>206</v>
      </c>
      <c r="O198" s="152" t="s">
        <v>51</v>
      </c>
      <c r="P198" s="152" t="s">
        <v>1739</v>
      </c>
      <c r="Q198" s="152" t="s">
        <v>132</v>
      </c>
      <c r="R198" s="152" t="s">
        <v>117</v>
      </c>
      <c r="S198" s="152" t="s">
        <v>52</v>
      </c>
      <c r="T198" s="152" t="s">
        <v>2236</v>
      </c>
      <c r="U198" s="152" t="s">
        <v>1971</v>
      </c>
      <c r="V198" s="164">
        <v>2.4799999999999999E-2</v>
      </c>
      <c r="W198" s="164">
        <v>2.3980000000000001E-2</v>
      </c>
      <c r="X198" s="152" t="s">
        <v>135</v>
      </c>
      <c r="Y198" s="152" t="s">
        <v>51</v>
      </c>
      <c r="Z198" s="162">
        <v>34125</v>
      </c>
      <c r="AA198" s="163">
        <v>1</v>
      </c>
      <c r="AB198" s="166">
        <v>119.78</v>
      </c>
      <c r="AD198" s="162">
        <v>40.875</v>
      </c>
      <c r="AG198" s="152" t="s">
        <v>124</v>
      </c>
      <c r="AH198" s="164">
        <v>1.1E-5</v>
      </c>
      <c r="AI198" s="164">
        <v>1.0307373495779201E-2</v>
      </c>
      <c r="AJ198" s="164">
        <v>1.8200643197671001E-3</v>
      </c>
    </row>
    <row r="199" spans="1:36">
      <c r="A199" s="152">
        <v>382</v>
      </c>
      <c r="B199" s="152">
        <v>7635</v>
      </c>
      <c r="C199" s="152" t="s">
        <v>2053</v>
      </c>
      <c r="D199" s="152" t="s">
        <v>2054</v>
      </c>
      <c r="E199" s="152" t="s">
        <v>41</v>
      </c>
      <c r="F199" s="152" t="s">
        <v>2178</v>
      </c>
      <c r="G199" s="152" t="s">
        <v>2179</v>
      </c>
      <c r="H199" s="152" t="s">
        <v>44</v>
      </c>
      <c r="I199" s="152" t="s">
        <v>1207</v>
      </c>
      <c r="J199" s="152" t="s">
        <v>45</v>
      </c>
      <c r="K199" s="152" t="s">
        <v>45</v>
      </c>
      <c r="L199" s="152" t="s">
        <v>46</v>
      </c>
      <c r="M199" s="152" t="s">
        <v>47</v>
      </c>
      <c r="N199" s="152" t="s">
        <v>206</v>
      </c>
      <c r="O199" s="152" t="s">
        <v>51</v>
      </c>
      <c r="P199" s="152" t="s">
        <v>629</v>
      </c>
      <c r="Q199" s="152" t="s">
        <v>116</v>
      </c>
      <c r="R199" s="152" t="s">
        <v>117</v>
      </c>
      <c r="S199" s="152" t="s">
        <v>52</v>
      </c>
      <c r="T199" s="152" t="s">
        <v>2180</v>
      </c>
      <c r="U199" s="152" t="s">
        <v>2181</v>
      </c>
      <c r="V199" s="164">
        <v>8.9999999999999993E-3</v>
      </c>
      <c r="W199" s="164">
        <v>2.3550000000000001E-2</v>
      </c>
      <c r="X199" s="152" t="s">
        <v>135</v>
      </c>
      <c r="Y199" s="152" t="s">
        <v>51</v>
      </c>
      <c r="Z199" s="162">
        <v>29375</v>
      </c>
      <c r="AA199" s="163">
        <v>1</v>
      </c>
      <c r="AB199" s="166">
        <v>108.4</v>
      </c>
      <c r="AC199" s="162">
        <v>0.89300000000000002</v>
      </c>
      <c r="AD199" s="162">
        <v>32.735999999999997</v>
      </c>
      <c r="AG199" s="152" t="s">
        <v>124</v>
      </c>
      <c r="AH199" s="164">
        <v>1.1E-5</v>
      </c>
      <c r="AI199" s="164">
        <v>8.2549617368841508E-3</v>
      </c>
      <c r="AJ199" s="164">
        <v>1.45765177952442E-3</v>
      </c>
    </row>
    <row r="200" spans="1:36">
      <c r="A200" s="152">
        <v>382</v>
      </c>
      <c r="B200" s="152">
        <v>7635</v>
      </c>
      <c r="C200" s="152" t="s">
        <v>2059</v>
      </c>
      <c r="D200" s="152" t="s">
        <v>2060</v>
      </c>
      <c r="E200" s="152" t="s">
        <v>41</v>
      </c>
      <c r="F200" s="152" t="s">
        <v>2237</v>
      </c>
      <c r="G200" s="152" t="s">
        <v>2238</v>
      </c>
      <c r="H200" s="152" t="s">
        <v>44</v>
      </c>
      <c r="I200" s="152" t="s">
        <v>1386</v>
      </c>
      <c r="J200" s="152" t="s">
        <v>45</v>
      </c>
      <c r="K200" s="152" t="s">
        <v>45</v>
      </c>
      <c r="L200" s="152" t="s">
        <v>46</v>
      </c>
      <c r="M200" s="152" t="s">
        <v>47</v>
      </c>
      <c r="N200" s="152" t="s">
        <v>911</v>
      </c>
      <c r="O200" s="152" t="s">
        <v>51</v>
      </c>
      <c r="P200" s="152" t="s">
        <v>167</v>
      </c>
      <c r="Q200" s="152" t="s">
        <v>116</v>
      </c>
      <c r="R200" s="152" t="s">
        <v>117</v>
      </c>
      <c r="S200" s="152" t="s">
        <v>52</v>
      </c>
      <c r="T200" s="152" t="s">
        <v>2239</v>
      </c>
      <c r="U200" s="152" t="s">
        <v>2064</v>
      </c>
      <c r="V200" s="164">
        <v>2.5000000000000001E-2</v>
      </c>
      <c r="W200" s="164">
        <v>3.7220000000000003E-2</v>
      </c>
      <c r="X200" s="152" t="s">
        <v>135</v>
      </c>
      <c r="Y200" s="152" t="s">
        <v>51</v>
      </c>
      <c r="Z200" s="162">
        <v>70285.72</v>
      </c>
      <c r="AA200" s="163">
        <v>1</v>
      </c>
      <c r="AB200" s="166">
        <v>98.1</v>
      </c>
      <c r="AD200" s="162">
        <v>68.95</v>
      </c>
      <c r="AG200" s="152" t="s">
        <v>124</v>
      </c>
      <c r="AH200" s="164">
        <v>4.0000000000000003E-5</v>
      </c>
      <c r="AI200" s="164">
        <v>1.7387099921969899E-2</v>
      </c>
      <c r="AJ200" s="164">
        <v>3.0701943812515599E-3</v>
      </c>
    </row>
    <row r="201" spans="1:36">
      <c r="A201" s="152">
        <v>382</v>
      </c>
      <c r="B201" s="152">
        <v>7635</v>
      </c>
      <c r="C201" s="152" t="s">
        <v>2059</v>
      </c>
      <c r="D201" s="152" t="s">
        <v>2060</v>
      </c>
      <c r="E201" s="152" t="s">
        <v>41</v>
      </c>
      <c r="F201" s="152" t="s">
        <v>2182</v>
      </c>
      <c r="G201" s="152" t="s">
        <v>2183</v>
      </c>
      <c r="H201" s="152" t="s">
        <v>44</v>
      </c>
      <c r="I201" s="152" t="s">
        <v>1386</v>
      </c>
      <c r="J201" s="152" t="s">
        <v>45</v>
      </c>
      <c r="K201" s="152" t="s">
        <v>45</v>
      </c>
      <c r="L201" s="152" t="s">
        <v>46</v>
      </c>
      <c r="M201" s="152" t="s">
        <v>47</v>
      </c>
      <c r="N201" s="152" t="s">
        <v>911</v>
      </c>
      <c r="O201" s="152" t="s">
        <v>51</v>
      </c>
      <c r="P201" s="152" t="s">
        <v>167</v>
      </c>
      <c r="Q201" s="152" t="s">
        <v>116</v>
      </c>
      <c r="R201" s="152" t="s">
        <v>117</v>
      </c>
      <c r="S201" s="152" t="s">
        <v>52</v>
      </c>
      <c r="T201" s="152" t="s">
        <v>2184</v>
      </c>
      <c r="U201" s="152" t="s">
        <v>2185</v>
      </c>
      <c r="V201" s="164">
        <v>4.8800000000000003E-2</v>
      </c>
      <c r="W201" s="164">
        <v>3.8870000000000002E-2</v>
      </c>
      <c r="X201" s="152" t="s">
        <v>135</v>
      </c>
      <c r="Y201" s="152" t="s">
        <v>51</v>
      </c>
      <c r="Z201" s="162">
        <v>90000</v>
      </c>
      <c r="AA201" s="163">
        <v>1</v>
      </c>
      <c r="AB201" s="166">
        <v>104.48</v>
      </c>
      <c r="AD201" s="162">
        <v>94.031999999999996</v>
      </c>
      <c r="AG201" s="152" t="s">
        <v>124</v>
      </c>
      <c r="AH201" s="164">
        <v>1.9000000000000001E-5</v>
      </c>
      <c r="AI201" s="164">
        <v>2.3711919827500899E-2</v>
      </c>
      <c r="AJ201" s="164">
        <v>4.1870239056423899E-3</v>
      </c>
    </row>
    <row r="202" spans="1:36">
      <c r="A202" s="152">
        <v>382</v>
      </c>
      <c r="B202" s="152">
        <v>7635</v>
      </c>
      <c r="C202" s="152" t="s">
        <v>2059</v>
      </c>
      <c r="D202" s="152" t="s">
        <v>2060</v>
      </c>
      <c r="E202" s="152" t="s">
        <v>41</v>
      </c>
      <c r="F202" s="152" t="s">
        <v>2061</v>
      </c>
      <c r="G202" s="152" t="s">
        <v>2062</v>
      </c>
      <c r="H202" s="152" t="s">
        <v>44</v>
      </c>
      <c r="I202" s="152" t="s">
        <v>1207</v>
      </c>
      <c r="J202" s="152" t="s">
        <v>45</v>
      </c>
      <c r="K202" s="152" t="s">
        <v>45</v>
      </c>
      <c r="L202" s="152" t="s">
        <v>46</v>
      </c>
      <c r="M202" s="152" t="s">
        <v>47</v>
      </c>
      <c r="N202" s="152" t="s">
        <v>911</v>
      </c>
      <c r="O202" s="152" t="s">
        <v>51</v>
      </c>
      <c r="P202" s="152" t="s">
        <v>167</v>
      </c>
      <c r="Q202" s="152" t="s">
        <v>116</v>
      </c>
      <c r="R202" s="152" t="s">
        <v>117</v>
      </c>
      <c r="S202" s="152" t="s">
        <v>52</v>
      </c>
      <c r="T202" s="152" t="s">
        <v>2063</v>
      </c>
      <c r="U202" s="152" t="s">
        <v>2064</v>
      </c>
      <c r="V202" s="164">
        <v>1E-3</v>
      </c>
      <c r="W202" s="164">
        <v>2.1069999999999998E-2</v>
      </c>
      <c r="X202" s="152" t="s">
        <v>135</v>
      </c>
      <c r="Y202" s="152" t="s">
        <v>51</v>
      </c>
      <c r="Z202" s="162">
        <v>39000</v>
      </c>
      <c r="AA202" s="163">
        <v>1</v>
      </c>
      <c r="AB202" s="166">
        <v>109.94</v>
      </c>
      <c r="AD202" s="162">
        <v>42.877000000000002</v>
      </c>
      <c r="AG202" s="152" t="s">
        <v>124</v>
      </c>
      <c r="AH202" s="164">
        <v>4.6E-5</v>
      </c>
      <c r="AI202" s="164">
        <v>1.08121331214462E-2</v>
      </c>
      <c r="AJ202" s="164">
        <v>1.9091942018958101E-3</v>
      </c>
    </row>
    <row r="203" spans="1:36">
      <c r="A203" s="152">
        <v>382</v>
      </c>
      <c r="B203" s="152">
        <v>7635</v>
      </c>
      <c r="C203" s="152" t="s">
        <v>2059</v>
      </c>
      <c r="D203" s="152" t="s">
        <v>2060</v>
      </c>
      <c r="E203" s="152" t="s">
        <v>41</v>
      </c>
      <c r="F203" s="152" t="s">
        <v>2065</v>
      </c>
      <c r="G203" s="152" t="s">
        <v>2066</v>
      </c>
      <c r="H203" s="152" t="s">
        <v>44</v>
      </c>
      <c r="I203" s="152" t="s">
        <v>1207</v>
      </c>
      <c r="J203" s="152" t="s">
        <v>45</v>
      </c>
      <c r="K203" s="152" t="s">
        <v>45</v>
      </c>
      <c r="L203" s="152" t="s">
        <v>46</v>
      </c>
      <c r="M203" s="152" t="s">
        <v>47</v>
      </c>
      <c r="N203" s="152" t="s">
        <v>911</v>
      </c>
      <c r="O203" s="152" t="s">
        <v>51</v>
      </c>
      <c r="P203" s="152" t="s">
        <v>167</v>
      </c>
      <c r="Q203" s="152" t="s">
        <v>116</v>
      </c>
      <c r="R203" s="152" t="s">
        <v>117</v>
      </c>
      <c r="S203" s="152" t="s">
        <v>52</v>
      </c>
      <c r="T203" s="152" t="s">
        <v>2067</v>
      </c>
      <c r="U203" s="152" t="s">
        <v>2068</v>
      </c>
      <c r="V203" s="164">
        <v>6.0000000000000001E-3</v>
      </c>
      <c r="W203" s="164">
        <v>2.2159999999999999E-2</v>
      </c>
      <c r="X203" s="152" t="s">
        <v>135</v>
      </c>
      <c r="Y203" s="152" t="s">
        <v>51</v>
      </c>
      <c r="Z203" s="162">
        <v>30574.61</v>
      </c>
      <c r="AA203" s="163">
        <v>1</v>
      </c>
      <c r="AB203" s="166">
        <v>118</v>
      </c>
      <c r="AD203" s="162">
        <v>36.078000000000003</v>
      </c>
      <c r="AG203" s="152" t="s">
        <v>124</v>
      </c>
      <c r="AH203" s="164">
        <v>6.8999999999999997E-5</v>
      </c>
      <c r="AI203" s="164">
        <v>9.0977495668600802E-3</v>
      </c>
      <c r="AJ203" s="164">
        <v>1.60647029852941E-3</v>
      </c>
    </row>
    <row r="204" spans="1:36">
      <c r="A204" s="152">
        <v>382</v>
      </c>
      <c r="B204" s="152">
        <v>7635</v>
      </c>
      <c r="C204" s="152" t="s">
        <v>2059</v>
      </c>
      <c r="D204" s="152" t="s">
        <v>2060</v>
      </c>
      <c r="E204" s="152" t="s">
        <v>41</v>
      </c>
      <c r="F204" s="152" t="s">
        <v>2069</v>
      </c>
      <c r="G204" s="152" t="s">
        <v>2070</v>
      </c>
      <c r="H204" s="152" t="s">
        <v>44</v>
      </c>
      <c r="I204" s="152" t="s">
        <v>1207</v>
      </c>
      <c r="J204" s="152" t="s">
        <v>45</v>
      </c>
      <c r="K204" s="152" t="s">
        <v>45</v>
      </c>
      <c r="L204" s="152" t="s">
        <v>46</v>
      </c>
      <c r="M204" s="152" t="s">
        <v>47</v>
      </c>
      <c r="N204" s="152" t="s">
        <v>911</v>
      </c>
      <c r="O204" s="152" t="s">
        <v>51</v>
      </c>
      <c r="P204" s="152" t="s">
        <v>167</v>
      </c>
      <c r="Q204" s="152" t="s">
        <v>116</v>
      </c>
      <c r="R204" s="152" t="s">
        <v>117</v>
      </c>
      <c r="S204" s="152" t="s">
        <v>52</v>
      </c>
      <c r="T204" s="152" t="s">
        <v>2071</v>
      </c>
      <c r="U204" s="152" t="s">
        <v>2072</v>
      </c>
      <c r="V204" s="164">
        <v>1.7500000000000002E-2</v>
      </c>
      <c r="W204" s="164">
        <v>2.1829999999999999E-2</v>
      </c>
      <c r="X204" s="152" t="s">
        <v>135</v>
      </c>
      <c r="Y204" s="152" t="s">
        <v>51</v>
      </c>
      <c r="Z204" s="162">
        <v>65081.52</v>
      </c>
      <c r="AA204" s="163">
        <v>1</v>
      </c>
      <c r="AB204" s="166">
        <v>118.62</v>
      </c>
      <c r="AD204" s="162">
        <v>77.2</v>
      </c>
      <c r="AG204" s="152" t="s">
        <v>124</v>
      </c>
      <c r="AH204" s="164">
        <v>3.4999999999999997E-5</v>
      </c>
      <c r="AI204" s="164">
        <v>1.9467341691810101E-2</v>
      </c>
      <c r="AJ204" s="164">
        <v>3.4375211132581002E-3</v>
      </c>
    </row>
    <row r="205" spans="1:36">
      <c r="A205" s="152">
        <v>382</v>
      </c>
      <c r="B205" s="152">
        <v>7635</v>
      </c>
      <c r="C205" s="152" t="s">
        <v>2059</v>
      </c>
      <c r="D205" s="152" t="s">
        <v>2060</v>
      </c>
      <c r="E205" s="152" t="s">
        <v>41</v>
      </c>
      <c r="F205" s="152" t="s">
        <v>2073</v>
      </c>
      <c r="G205" s="152" t="s">
        <v>2074</v>
      </c>
      <c r="H205" s="152" t="s">
        <v>44</v>
      </c>
      <c r="I205" s="152" t="s">
        <v>1207</v>
      </c>
      <c r="J205" s="152" t="s">
        <v>45</v>
      </c>
      <c r="K205" s="152" t="s">
        <v>45</v>
      </c>
      <c r="L205" s="152" t="s">
        <v>46</v>
      </c>
      <c r="M205" s="152" t="s">
        <v>47</v>
      </c>
      <c r="N205" s="152" t="s">
        <v>911</v>
      </c>
      <c r="O205" s="152" t="s">
        <v>51</v>
      </c>
      <c r="P205" s="152" t="s">
        <v>167</v>
      </c>
      <c r="Q205" s="152" t="s">
        <v>116</v>
      </c>
      <c r="R205" s="152" t="s">
        <v>117</v>
      </c>
      <c r="S205" s="152" t="s">
        <v>52</v>
      </c>
      <c r="T205" s="152" t="s">
        <v>2075</v>
      </c>
      <c r="U205" s="152" t="s">
        <v>2076</v>
      </c>
      <c r="V205" s="164">
        <v>2.6100000000000002E-2</v>
      </c>
      <c r="W205" s="164">
        <v>2.2329999999999999E-2</v>
      </c>
      <c r="X205" s="152" t="s">
        <v>135</v>
      </c>
      <c r="Y205" s="152" t="s">
        <v>51</v>
      </c>
      <c r="Z205" s="162">
        <v>60000</v>
      </c>
      <c r="AA205" s="163">
        <v>1</v>
      </c>
      <c r="AB205" s="166">
        <v>105.16</v>
      </c>
      <c r="AD205" s="162">
        <v>63.095999999999997</v>
      </c>
      <c r="AG205" s="152" t="s">
        <v>124</v>
      </c>
      <c r="AH205" s="164">
        <v>1.8E-5</v>
      </c>
      <c r="AI205" s="164">
        <v>1.5910831349285299E-2</v>
      </c>
      <c r="AJ205" s="164">
        <v>2.8095165512848001E-3</v>
      </c>
    </row>
    <row r="206" spans="1:36">
      <c r="A206" s="152">
        <v>382</v>
      </c>
      <c r="B206" s="152">
        <v>7635</v>
      </c>
      <c r="C206" s="152" t="s">
        <v>2059</v>
      </c>
      <c r="D206" s="152" t="s">
        <v>2060</v>
      </c>
      <c r="E206" s="152" t="s">
        <v>41</v>
      </c>
      <c r="F206" s="152" t="s">
        <v>2077</v>
      </c>
      <c r="G206" s="152" t="s">
        <v>2078</v>
      </c>
      <c r="H206" s="152" t="s">
        <v>44</v>
      </c>
      <c r="I206" s="152" t="s">
        <v>1207</v>
      </c>
      <c r="J206" s="152" t="s">
        <v>45</v>
      </c>
      <c r="K206" s="152" t="s">
        <v>45</v>
      </c>
      <c r="L206" s="152" t="s">
        <v>46</v>
      </c>
      <c r="M206" s="152" t="s">
        <v>47</v>
      </c>
      <c r="N206" s="152" t="s">
        <v>911</v>
      </c>
      <c r="O206" s="152" t="s">
        <v>51</v>
      </c>
      <c r="P206" s="152" t="s">
        <v>1803</v>
      </c>
      <c r="Q206" s="152" t="s">
        <v>116</v>
      </c>
      <c r="R206" s="152" t="s">
        <v>117</v>
      </c>
      <c r="S206" s="152" t="s">
        <v>52</v>
      </c>
      <c r="T206" s="152" t="s">
        <v>2079</v>
      </c>
      <c r="U206" s="152" t="s">
        <v>2080</v>
      </c>
      <c r="V206" s="164">
        <v>3.4500000000000003E-2</v>
      </c>
      <c r="W206" s="164">
        <v>2.4070000000000001E-2</v>
      </c>
      <c r="X206" s="152" t="s">
        <v>135</v>
      </c>
      <c r="Y206" s="152" t="s">
        <v>51</v>
      </c>
      <c r="Z206" s="162">
        <v>70000</v>
      </c>
      <c r="AA206" s="163">
        <v>1</v>
      </c>
      <c r="AB206" s="166">
        <v>111.57</v>
      </c>
      <c r="AD206" s="162">
        <v>78.099000000000004</v>
      </c>
      <c r="AG206" s="152" t="s">
        <v>124</v>
      </c>
      <c r="AH206" s="164">
        <v>4.8000000000000001E-5</v>
      </c>
      <c r="AI206" s="164">
        <v>1.96941171793431E-2</v>
      </c>
      <c r="AJ206" s="164">
        <v>3.4775648716050401E-3</v>
      </c>
    </row>
    <row r="207" spans="1:36">
      <c r="A207" s="152">
        <v>382</v>
      </c>
      <c r="B207" s="152">
        <v>7635</v>
      </c>
      <c r="C207" s="152" t="s">
        <v>2090</v>
      </c>
      <c r="D207" s="152" t="s">
        <v>2091</v>
      </c>
      <c r="E207" s="152" t="s">
        <v>41</v>
      </c>
      <c r="F207" s="152" t="s">
        <v>2092</v>
      </c>
      <c r="G207" s="152" t="s">
        <v>2093</v>
      </c>
      <c r="H207" s="152" t="s">
        <v>44</v>
      </c>
      <c r="I207" s="152" t="s">
        <v>1386</v>
      </c>
      <c r="J207" s="152" t="s">
        <v>45</v>
      </c>
      <c r="K207" s="152" t="s">
        <v>45</v>
      </c>
      <c r="L207" s="152" t="s">
        <v>46</v>
      </c>
      <c r="M207" s="152" t="s">
        <v>47</v>
      </c>
      <c r="N207" s="152" t="s">
        <v>909</v>
      </c>
      <c r="O207" s="152" t="s">
        <v>51</v>
      </c>
      <c r="P207" s="152" t="s">
        <v>1796</v>
      </c>
      <c r="Q207" s="152" t="s">
        <v>116</v>
      </c>
      <c r="R207" s="152" t="s">
        <v>117</v>
      </c>
      <c r="S207" s="152" t="s">
        <v>52</v>
      </c>
      <c r="T207" s="152" t="s">
        <v>2094</v>
      </c>
      <c r="U207" s="152" t="s">
        <v>2095</v>
      </c>
      <c r="V207" s="164">
        <v>4.6899999999999997E-2</v>
      </c>
      <c r="W207" s="164">
        <v>3.7699999999999997E-2</v>
      </c>
      <c r="X207" s="152" t="s">
        <v>135</v>
      </c>
      <c r="Y207" s="152" t="s">
        <v>51</v>
      </c>
      <c r="Z207" s="162">
        <v>49995</v>
      </c>
      <c r="AA207" s="163">
        <v>1</v>
      </c>
      <c r="AB207" s="166">
        <v>103.61</v>
      </c>
      <c r="AD207" s="162">
        <v>51.8</v>
      </c>
      <c r="AG207" s="152" t="s">
        <v>124</v>
      </c>
      <c r="AH207" s="164">
        <v>1E-4</v>
      </c>
      <c r="AI207" s="164">
        <v>1.3062289083110201E-2</v>
      </c>
      <c r="AJ207" s="164">
        <v>2.3065241891532802E-3</v>
      </c>
    </row>
    <row r="208" spans="1:36">
      <c r="A208" s="152">
        <v>382</v>
      </c>
      <c r="B208" s="152">
        <v>7635</v>
      </c>
      <c r="C208" s="152" t="s">
        <v>2090</v>
      </c>
      <c r="D208" s="152" t="s">
        <v>2091</v>
      </c>
      <c r="E208" s="152" t="s">
        <v>41</v>
      </c>
      <c r="F208" s="152" t="s">
        <v>2240</v>
      </c>
      <c r="G208" s="152" t="s">
        <v>2241</v>
      </c>
      <c r="H208" s="152" t="s">
        <v>44</v>
      </c>
      <c r="I208" s="152" t="s">
        <v>1207</v>
      </c>
      <c r="J208" s="152" t="s">
        <v>45</v>
      </c>
      <c r="K208" s="152" t="s">
        <v>45</v>
      </c>
      <c r="L208" s="152" t="s">
        <v>46</v>
      </c>
      <c r="M208" s="152" t="s">
        <v>47</v>
      </c>
      <c r="N208" s="152" t="s">
        <v>909</v>
      </c>
      <c r="O208" s="152" t="s">
        <v>51</v>
      </c>
      <c r="P208" s="152" t="s">
        <v>1796</v>
      </c>
      <c r="Q208" s="152" t="s">
        <v>116</v>
      </c>
      <c r="R208" s="152" t="s">
        <v>117</v>
      </c>
      <c r="S208" s="152" t="s">
        <v>52</v>
      </c>
      <c r="T208" s="152" t="s">
        <v>2242</v>
      </c>
      <c r="U208" s="152" t="s">
        <v>2243</v>
      </c>
      <c r="V208" s="164">
        <v>2.3099999999999999E-2</v>
      </c>
      <c r="W208" s="164">
        <v>2.0920000000000001E-2</v>
      </c>
      <c r="X208" s="152" t="s">
        <v>135</v>
      </c>
      <c r="Y208" s="152" t="s">
        <v>51</v>
      </c>
      <c r="Z208" s="162">
        <v>40000</v>
      </c>
      <c r="AA208" s="163">
        <v>1</v>
      </c>
      <c r="AB208" s="166">
        <v>108.19</v>
      </c>
      <c r="AD208" s="162">
        <v>43.276000000000003</v>
      </c>
      <c r="AG208" s="152" t="s">
        <v>124</v>
      </c>
      <c r="AH208" s="164">
        <v>1.3300000000000001E-4</v>
      </c>
      <c r="AI208" s="164">
        <v>1.09128492689183E-2</v>
      </c>
      <c r="AJ208" s="164">
        <v>1.9269785449695801E-3</v>
      </c>
    </row>
    <row r="209" spans="1:36">
      <c r="A209" s="152">
        <v>382</v>
      </c>
      <c r="B209" s="152">
        <v>7635</v>
      </c>
      <c r="C209" s="152" t="s">
        <v>2244</v>
      </c>
      <c r="D209" s="152" t="s">
        <v>2245</v>
      </c>
      <c r="E209" s="152" t="s">
        <v>41</v>
      </c>
      <c r="F209" s="152" t="s">
        <v>2246</v>
      </c>
      <c r="G209" s="152" t="s">
        <v>2247</v>
      </c>
      <c r="H209" s="152" t="s">
        <v>44</v>
      </c>
      <c r="I209" s="152" t="s">
        <v>1386</v>
      </c>
      <c r="J209" s="152" t="s">
        <v>45</v>
      </c>
      <c r="K209" s="152" t="s">
        <v>45</v>
      </c>
      <c r="L209" s="152" t="s">
        <v>46</v>
      </c>
      <c r="M209" s="152" t="s">
        <v>47</v>
      </c>
      <c r="N209" s="152" t="s">
        <v>942</v>
      </c>
      <c r="O209" s="152" t="s">
        <v>51</v>
      </c>
      <c r="P209" s="152" t="s">
        <v>1803</v>
      </c>
      <c r="Q209" s="152" t="s">
        <v>116</v>
      </c>
      <c r="R209" s="152" t="s">
        <v>117</v>
      </c>
      <c r="S209" s="152" t="s">
        <v>52</v>
      </c>
      <c r="T209" s="152" t="s">
        <v>2248</v>
      </c>
      <c r="U209" s="152" t="s">
        <v>2249</v>
      </c>
      <c r="V209" s="164">
        <v>0.04</v>
      </c>
      <c r="W209" s="164">
        <v>3.6889999999999999E-2</v>
      </c>
      <c r="X209" s="152" t="s">
        <v>135</v>
      </c>
      <c r="Y209" s="152" t="s">
        <v>51</v>
      </c>
      <c r="Z209" s="162">
        <v>17777.78</v>
      </c>
      <c r="AA209" s="163">
        <v>1</v>
      </c>
      <c r="AB209" s="166">
        <v>100.37</v>
      </c>
      <c r="AD209" s="162">
        <v>17.844000000000001</v>
      </c>
      <c r="AG209" s="152" t="s">
        <v>124</v>
      </c>
      <c r="AH209" s="164">
        <v>5.1999999999999997E-5</v>
      </c>
      <c r="AI209" s="164">
        <v>4.4995853715651297E-3</v>
      </c>
      <c r="AJ209" s="164">
        <v>7.9453168082879602E-4</v>
      </c>
    </row>
    <row r="210" spans="1:36">
      <c r="A210" s="152">
        <v>382</v>
      </c>
      <c r="B210" s="152">
        <v>7635</v>
      </c>
      <c r="C210" s="152" t="s">
        <v>2186</v>
      </c>
      <c r="D210" s="152" t="s">
        <v>2187</v>
      </c>
      <c r="E210" s="152" t="s">
        <v>41</v>
      </c>
      <c r="F210" s="152" t="s">
        <v>2188</v>
      </c>
      <c r="G210" s="152" t="s">
        <v>2189</v>
      </c>
      <c r="H210" s="152" t="s">
        <v>44</v>
      </c>
      <c r="I210" s="152" t="s">
        <v>1386</v>
      </c>
      <c r="J210" s="152" t="s">
        <v>45</v>
      </c>
      <c r="K210" s="152" t="s">
        <v>45</v>
      </c>
      <c r="L210" s="152" t="s">
        <v>46</v>
      </c>
      <c r="M210" s="152" t="s">
        <v>47</v>
      </c>
      <c r="N210" s="152" t="s">
        <v>924</v>
      </c>
      <c r="O210" s="152" t="s">
        <v>51</v>
      </c>
      <c r="P210" s="152" t="s">
        <v>1803</v>
      </c>
      <c r="Q210" s="152" t="s">
        <v>116</v>
      </c>
      <c r="R210" s="152" t="s">
        <v>117</v>
      </c>
      <c r="S210" s="152" t="s">
        <v>52</v>
      </c>
      <c r="T210" s="152" t="s">
        <v>2190</v>
      </c>
      <c r="U210" s="152" t="s">
        <v>2191</v>
      </c>
      <c r="V210" s="164">
        <v>2.3E-2</v>
      </c>
      <c r="W210" s="164">
        <v>3.8859999999999999E-2</v>
      </c>
      <c r="X210" s="152" t="s">
        <v>135</v>
      </c>
      <c r="Y210" s="152" t="s">
        <v>51</v>
      </c>
      <c r="Z210" s="162">
        <v>25210.92</v>
      </c>
      <c r="AA210" s="163">
        <v>1</v>
      </c>
      <c r="AB210" s="166">
        <v>99.76</v>
      </c>
      <c r="AD210" s="162">
        <v>25.15</v>
      </c>
      <c r="AG210" s="152" t="s">
        <v>124</v>
      </c>
      <c r="AH210" s="164">
        <v>3.1000000000000001E-5</v>
      </c>
      <c r="AI210" s="164">
        <v>6.34214517892183E-3</v>
      </c>
      <c r="AJ210" s="164">
        <v>1.1198888015133399E-3</v>
      </c>
    </row>
    <row r="211" spans="1:36">
      <c r="A211" s="152">
        <v>382</v>
      </c>
      <c r="B211" s="152">
        <v>7635</v>
      </c>
      <c r="C211" s="152" t="s">
        <v>2192</v>
      </c>
      <c r="D211" s="152" t="s">
        <v>2193</v>
      </c>
      <c r="E211" s="152" t="s">
        <v>41</v>
      </c>
      <c r="F211" s="152" t="s">
        <v>2194</v>
      </c>
      <c r="G211" s="152" t="s">
        <v>2195</v>
      </c>
      <c r="H211" s="152" t="s">
        <v>44</v>
      </c>
      <c r="I211" s="152" t="s">
        <v>1207</v>
      </c>
      <c r="J211" s="152" t="s">
        <v>45</v>
      </c>
      <c r="K211" s="152" t="s">
        <v>45</v>
      </c>
      <c r="L211" s="152" t="s">
        <v>46</v>
      </c>
      <c r="M211" s="152" t="s">
        <v>47</v>
      </c>
      <c r="N211" s="152" t="s">
        <v>206</v>
      </c>
      <c r="O211" s="152" t="s">
        <v>51</v>
      </c>
      <c r="P211" s="152" t="s">
        <v>1796</v>
      </c>
      <c r="Q211" s="152" t="s">
        <v>116</v>
      </c>
      <c r="R211" s="152" t="s">
        <v>117</v>
      </c>
      <c r="S211" s="152" t="s">
        <v>52</v>
      </c>
      <c r="T211" s="152" t="s">
        <v>2196</v>
      </c>
      <c r="U211" s="152" t="s">
        <v>2197</v>
      </c>
      <c r="V211" s="164">
        <v>2.1499999999999998E-2</v>
      </c>
      <c r="W211" s="164">
        <v>3.508E-2</v>
      </c>
      <c r="X211" s="152" t="s">
        <v>135</v>
      </c>
      <c r="Y211" s="152" t="s">
        <v>51</v>
      </c>
      <c r="Z211" s="162">
        <v>0.28000000000000003</v>
      </c>
      <c r="AA211" s="163">
        <v>1</v>
      </c>
      <c r="AB211" s="166">
        <v>120.56</v>
      </c>
      <c r="AD211" s="162">
        <v>0</v>
      </c>
      <c r="AG211" s="152" t="s">
        <v>124</v>
      </c>
      <c r="AH211" s="164">
        <v>0</v>
      </c>
      <c r="AI211" s="164">
        <v>8.51240572606116E-8</v>
      </c>
      <c r="AJ211" s="164">
        <v>1.5031109471029998E-8</v>
      </c>
    </row>
    <row r="212" spans="1:36">
      <c r="A212" s="152">
        <v>382</v>
      </c>
      <c r="B212" s="152">
        <v>7635</v>
      </c>
      <c r="C212" s="152" t="s">
        <v>2192</v>
      </c>
      <c r="D212" s="152" t="s">
        <v>2193</v>
      </c>
      <c r="E212" s="152" t="s">
        <v>41</v>
      </c>
      <c r="F212" s="152" t="s">
        <v>2198</v>
      </c>
      <c r="G212" s="152" t="s">
        <v>2199</v>
      </c>
      <c r="H212" s="152" t="s">
        <v>44</v>
      </c>
      <c r="I212" s="152" t="s">
        <v>1207</v>
      </c>
      <c r="J212" s="152" t="s">
        <v>45</v>
      </c>
      <c r="K212" s="152" t="s">
        <v>45</v>
      </c>
      <c r="L212" s="152" t="s">
        <v>46</v>
      </c>
      <c r="M212" s="152" t="s">
        <v>47</v>
      </c>
      <c r="N212" s="152" t="s">
        <v>206</v>
      </c>
      <c r="O212" s="152" t="s">
        <v>51</v>
      </c>
      <c r="P212" s="152" t="s">
        <v>1796</v>
      </c>
      <c r="Q212" s="152" t="s">
        <v>116</v>
      </c>
      <c r="R212" s="152" t="s">
        <v>117</v>
      </c>
      <c r="S212" s="152" t="s">
        <v>52</v>
      </c>
      <c r="T212" s="152" t="s">
        <v>2200</v>
      </c>
      <c r="U212" s="152" t="s">
        <v>1845</v>
      </c>
      <c r="V212" s="164">
        <v>1.15E-2</v>
      </c>
      <c r="W212" s="164">
        <v>2.5649999999999999E-2</v>
      </c>
      <c r="X212" s="152" t="s">
        <v>135</v>
      </c>
      <c r="Y212" s="152" t="s">
        <v>51</v>
      </c>
      <c r="Z212" s="162">
        <v>100000</v>
      </c>
      <c r="AA212" s="163">
        <v>1</v>
      </c>
      <c r="AB212" s="166">
        <v>111.54</v>
      </c>
      <c r="AD212" s="162">
        <v>111.54</v>
      </c>
      <c r="AG212" s="152" t="s">
        <v>124</v>
      </c>
      <c r="AH212" s="164">
        <v>3.4999999999999997E-5</v>
      </c>
      <c r="AI212" s="164">
        <v>2.8126888054699001E-2</v>
      </c>
      <c r="AJ212" s="164">
        <v>4.9666139871038803E-3</v>
      </c>
    </row>
    <row r="213" spans="1:36">
      <c r="A213" s="152">
        <v>382</v>
      </c>
      <c r="B213" s="152">
        <v>7635</v>
      </c>
      <c r="C213" s="152" t="s">
        <v>2096</v>
      </c>
      <c r="D213" s="152" t="s">
        <v>2097</v>
      </c>
      <c r="E213" s="152" t="s">
        <v>41</v>
      </c>
      <c r="F213" s="152" t="s">
        <v>2098</v>
      </c>
      <c r="G213" s="152" t="s">
        <v>2099</v>
      </c>
      <c r="H213" s="152" t="s">
        <v>44</v>
      </c>
      <c r="I213" s="152" t="s">
        <v>1207</v>
      </c>
      <c r="J213" s="152" t="s">
        <v>45</v>
      </c>
      <c r="K213" s="152" t="s">
        <v>45</v>
      </c>
      <c r="L213" s="152" t="s">
        <v>46</v>
      </c>
      <c r="M213" s="152" t="s">
        <v>47</v>
      </c>
      <c r="N213" s="152" t="s">
        <v>206</v>
      </c>
      <c r="O213" s="152" t="s">
        <v>51</v>
      </c>
      <c r="P213" s="152" t="s">
        <v>1796</v>
      </c>
      <c r="Q213" s="152" t="s">
        <v>116</v>
      </c>
      <c r="R213" s="152" t="s">
        <v>117</v>
      </c>
      <c r="S213" s="152" t="s">
        <v>52</v>
      </c>
      <c r="T213" s="152" t="s">
        <v>2100</v>
      </c>
      <c r="U213" s="152" t="s">
        <v>2101</v>
      </c>
      <c r="V213" s="164">
        <v>0.04</v>
      </c>
      <c r="W213" s="164">
        <v>2.6929999999999999E-2</v>
      </c>
      <c r="X213" s="152" t="s">
        <v>135</v>
      </c>
      <c r="Y213" s="152" t="s">
        <v>51</v>
      </c>
      <c r="Z213" s="162">
        <v>30000</v>
      </c>
      <c r="AA213" s="163">
        <v>1</v>
      </c>
      <c r="AB213" s="166">
        <v>113.67</v>
      </c>
      <c r="AD213" s="162">
        <v>34.100999999999999</v>
      </c>
      <c r="AG213" s="152" t="s">
        <v>124</v>
      </c>
      <c r="AH213" s="164">
        <v>4.5000000000000003E-5</v>
      </c>
      <c r="AI213" s="164">
        <v>8.5992021656203094E-3</v>
      </c>
      <c r="AJ213" s="164">
        <v>1.51843736394324E-3</v>
      </c>
    </row>
    <row r="214" spans="1:36">
      <c r="A214" s="152">
        <v>382</v>
      </c>
      <c r="B214" s="152">
        <v>7635</v>
      </c>
      <c r="C214" s="152" t="s">
        <v>2096</v>
      </c>
      <c r="D214" s="152" t="s">
        <v>2097</v>
      </c>
      <c r="E214" s="152" t="s">
        <v>41</v>
      </c>
      <c r="F214" s="152" t="s">
        <v>2250</v>
      </c>
      <c r="G214" s="152" t="s">
        <v>2251</v>
      </c>
      <c r="H214" s="152" t="s">
        <v>44</v>
      </c>
      <c r="I214" s="152" t="s">
        <v>1207</v>
      </c>
      <c r="J214" s="152" t="s">
        <v>45</v>
      </c>
      <c r="K214" s="152" t="s">
        <v>45</v>
      </c>
      <c r="L214" s="152" t="s">
        <v>46</v>
      </c>
      <c r="M214" s="152" t="s">
        <v>47</v>
      </c>
      <c r="N214" s="152" t="s">
        <v>206</v>
      </c>
      <c r="O214" s="152" t="s">
        <v>51</v>
      </c>
      <c r="P214" s="152" t="s">
        <v>1796</v>
      </c>
      <c r="Q214" s="152" t="s">
        <v>116</v>
      </c>
      <c r="R214" s="152" t="s">
        <v>117</v>
      </c>
      <c r="S214" s="152" t="s">
        <v>52</v>
      </c>
      <c r="T214" s="152" t="s">
        <v>2252</v>
      </c>
      <c r="U214" s="152" t="s">
        <v>2253</v>
      </c>
      <c r="V214" s="164">
        <v>0.04</v>
      </c>
      <c r="W214" s="164">
        <v>2.3550000000000001E-2</v>
      </c>
      <c r="X214" s="152" t="s">
        <v>135</v>
      </c>
      <c r="Y214" s="152" t="s">
        <v>51</v>
      </c>
      <c r="Z214" s="162">
        <v>21250</v>
      </c>
      <c r="AA214" s="163">
        <v>1</v>
      </c>
      <c r="AB214" s="166">
        <v>123.73</v>
      </c>
      <c r="AD214" s="162">
        <v>26.292999999999999</v>
      </c>
      <c r="AG214" s="152" t="s">
        <v>124</v>
      </c>
      <c r="AH214" s="164">
        <v>3.4999999999999997E-5</v>
      </c>
      <c r="AI214" s="164">
        <v>6.6301750048339599E-3</v>
      </c>
      <c r="AJ214" s="164">
        <v>1.17074878144771E-3</v>
      </c>
    </row>
    <row r="215" spans="1:36">
      <c r="A215" s="152">
        <v>382</v>
      </c>
      <c r="B215" s="152">
        <v>7635</v>
      </c>
      <c r="C215" s="152" t="s">
        <v>2102</v>
      </c>
      <c r="D215" s="152" t="s">
        <v>2103</v>
      </c>
      <c r="E215" s="152" t="s">
        <v>41</v>
      </c>
      <c r="F215" s="152" t="s">
        <v>2254</v>
      </c>
      <c r="G215" s="152" t="s">
        <v>2255</v>
      </c>
      <c r="H215" s="152" t="s">
        <v>44</v>
      </c>
      <c r="I215" s="152" t="s">
        <v>1386</v>
      </c>
      <c r="J215" s="152" t="s">
        <v>45</v>
      </c>
      <c r="K215" s="152" t="s">
        <v>45</v>
      </c>
      <c r="L215" s="152" t="s">
        <v>46</v>
      </c>
      <c r="M215" s="152" t="s">
        <v>47</v>
      </c>
      <c r="N215" s="152" t="s">
        <v>935</v>
      </c>
      <c r="O215" s="152" t="s">
        <v>51</v>
      </c>
      <c r="P215" s="152" t="s">
        <v>1796</v>
      </c>
      <c r="Q215" s="152" t="s">
        <v>116</v>
      </c>
      <c r="R215" s="152" t="s">
        <v>117</v>
      </c>
      <c r="S215" s="152" t="s">
        <v>52</v>
      </c>
      <c r="T215" s="152" t="s">
        <v>2256</v>
      </c>
      <c r="U215" s="152" t="s">
        <v>2257</v>
      </c>
      <c r="V215" s="164">
        <v>5.0900000000000001E-2</v>
      </c>
      <c r="W215" s="164">
        <v>3.705E-2</v>
      </c>
      <c r="X215" s="152" t="s">
        <v>135</v>
      </c>
      <c r="Y215" s="152" t="s">
        <v>51</v>
      </c>
      <c r="Z215" s="162">
        <v>43227.27</v>
      </c>
      <c r="AA215" s="163">
        <v>1</v>
      </c>
      <c r="AB215" s="166">
        <v>106</v>
      </c>
      <c r="AD215" s="162">
        <v>45.820999999999998</v>
      </c>
      <c r="AG215" s="152" t="s">
        <v>124</v>
      </c>
      <c r="AH215" s="164">
        <v>1.05E-4</v>
      </c>
      <c r="AI215" s="164">
        <v>1.1554594757506399E-2</v>
      </c>
      <c r="AJ215" s="164">
        <v>2.04029723538367E-3</v>
      </c>
    </row>
    <row r="216" spans="1:36">
      <c r="A216" s="152">
        <v>382</v>
      </c>
      <c r="B216" s="152">
        <v>7635</v>
      </c>
      <c r="C216" s="152" t="s">
        <v>2102</v>
      </c>
      <c r="D216" s="152" t="s">
        <v>2103</v>
      </c>
      <c r="E216" s="152" t="s">
        <v>41</v>
      </c>
      <c r="F216" s="152" t="s">
        <v>2104</v>
      </c>
      <c r="G216" s="152" t="s">
        <v>2105</v>
      </c>
      <c r="H216" s="152" t="s">
        <v>44</v>
      </c>
      <c r="I216" s="152" t="s">
        <v>1207</v>
      </c>
      <c r="J216" s="152" t="s">
        <v>45</v>
      </c>
      <c r="K216" s="152" t="s">
        <v>45</v>
      </c>
      <c r="L216" s="152" t="s">
        <v>46</v>
      </c>
      <c r="M216" s="152" t="s">
        <v>47</v>
      </c>
      <c r="N216" s="152" t="s">
        <v>935</v>
      </c>
      <c r="O216" s="152" t="s">
        <v>51</v>
      </c>
      <c r="P216" s="152" t="s">
        <v>1796</v>
      </c>
      <c r="Q216" s="152" t="s">
        <v>116</v>
      </c>
      <c r="R216" s="152" t="s">
        <v>117</v>
      </c>
      <c r="S216" s="152" t="s">
        <v>52</v>
      </c>
      <c r="T216" s="152" t="s">
        <v>2106</v>
      </c>
      <c r="U216" s="152" t="s">
        <v>2107</v>
      </c>
      <c r="V216" s="164">
        <v>4.2999999999999997E-2</v>
      </c>
      <c r="W216" s="164">
        <v>2.222E-2</v>
      </c>
      <c r="X216" s="152" t="s">
        <v>135</v>
      </c>
      <c r="Y216" s="152" t="s">
        <v>51</v>
      </c>
      <c r="Z216" s="162">
        <v>24166.67</v>
      </c>
      <c r="AA216" s="163">
        <v>1</v>
      </c>
      <c r="AB216" s="166">
        <v>126.09</v>
      </c>
      <c r="AD216" s="162">
        <v>30.472000000000001</v>
      </c>
      <c r="AG216" s="152" t="s">
        <v>124</v>
      </c>
      <c r="AH216" s="164">
        <v>7.8999999999999996E-5</v>
      </c>
      <c r="AI216" s="164">
        <v>7.6840202554965403E-3</v>
      </c>
      <c r="AJ216" s="164">
        <v>1.35683558038561E-3</v>
      </c>
    </row>
    <row r="217" spans="1:36">
      <c r="A217" s="152">
        <v>382</v>
      </c>
      <c r="B217" s="152">
        <v>7635</v>
      </c>
      <c r="C217" s="152" t="s">
        <v>2258</v>
      </c>
      <c r="D217" s="152" t="s">
        <v>2259</v>
      </c>
      <c r="E217" s="152" t="s">
        <v>41</v>
      </c>
      <c r="F217" s="152" t="s">
        <v>2260</v>
      </c>
      <c r="G217" s="152" t="s">
        <v>2261</v>
      </c>
      <c r="H217" s="152" t="s">
        <v>44</v>
      </c>
      <c r="I217" s="152" t="s">
        <v>1386</v>
      </c>
      <c r="J217" s="152" t="s">
        <v>45</v>
      </c>
      <c r="K217" s="152" t="s">
        <v>45</v>
      </c>
      <c r="L217" s="152" t="s">
        <v>46</v>
      </c>
      <c r="M217" s="152" t="s">
        <v>47</v>
      </c>
      <c r="N217" s="152" t="s">
        <v>921</v>
      </c>
      <c r="O217" s="152" t="s">
        <v>51</v>
      </c>
      <c r="P217" s="152" t="s">
        <v>629</v>
      </c>
      <c r="Q217" s="152" t="s">
        <v>116</v>
      </c>
      <c r="R217" s="152" t="s">
        <v>117</v>
      </c>
      <c r="S217" s="152" t="s">
        <v>52</v>
      </c>
      <c r="T217" s="152" t="s">
        <v>2262</v>
      </c>
      <c r="U217" s="152" t="s">
        <v>1852</v>
      </c>
      <c r="V217" s="164">
        <v>2.6100000000000002E-2</v>
      </c>
      <c r="W217" s="164">
        <v>3.3419999999999998E-2</v>
      </c>
      <c r="X217" s="152" t="s">
        <v>135</v>
      </c>
      <c r="Y217" s="152" t="s">
        <v>51</v>
      </c>
      <c r="Z217" s="162">
        <v>12631.57</v>
      </c>
      <c r="AA217" s="163">
        <v>1</v>
      </c>
      <c r="AB217" s="166">
        <v>99.33</v>
      </c>
      <c r="AD217" s="162">
        <v>12.547000000000001</v>
      </c>
      <c r="AG217" s="152" t="s">
        <v>124</v>
      </c>
      <c r="AH217" s="164">
        <v>1.05E-4</v>
      </c>
      <c r="AI217" s="164">
        <v>3.1639441822151801E-3</v>
      </c>
      <c r="AJ217" s="164">
        <v>5.5868567469128999E-4</v>
      </c>
    </row>
    <row r="218" spans="1:36">
      <c r="A218" s="152">
        <v>382</v>
      </c>
      <c r="B218" s="152">
        <v>7635</v>
      </c>
      <c r="C218" s="152" t="s">
        <v>2263</v>
      </c>
      <c r="D218" s="152" t="s">
        <v>2264</v>
      </c>
      <c r="E218" s="152" t="s">
        <v>41</v>
      </c>
      <c r="F218" s="152" t="s">
        <v>2265</v>
      </c>
      <c r="G218" s="152" t="s">
        <v>2266</v>
      </c>
      <c r="H218" s="152" t="s">
        <v>44</v>
      </c>
      <c r="I218" s="152" t="s">
        <v>1207</v>
      </c>
      <c r="J218" s="152" t="s">
        <v>45</v>
      </c>
      <c r="K218" s="152" t="s">
        <v>45</v>
      </c>
      <c r="L218" s="152" t="s">
        <v>46</v>
      </c>
      <c r="M218" s="152" t="s">
        <v>47</v>
      </c>
      <c r="N218" s="152" t="s">
        <v>910</v>
      </c>
      <c r="O218" s="152" t="s">
        <v>51</v>
      </c>
      <c r="P218" s="152" t="s">
        <v>1825</v>
      </c>
      <c r="Q218" s="152" t="s">
        <v>116</v>
      </c>
      <c r="R218" s="152" t="s">
        <v>117</v>
      </c>
      <c r="S218" s="152" t="s">
        <v>52</v>
      </c>
      <c r="T218" s="152" t="s">
        <v>2267</v>
      </c>
      <c r="U218" s="152" t="s">
        <v>2268</v>
      </c>
      <c r="V218" s="164">
        <v>3.9E-2</v>
      </c>
      <c r="W218" s="164">
        <v>2.6579999999999999E-2</v>
      </c>
      <c r="X218" s="152" t="s">
        <v>135</v>
      </c>
      <c r="Y218" s="152" t="s">
        <v>51</v>
      </c>
      <c r="Z218" s="162">
        <v>37186.9</v>
      </c>
      <c r="AA218" s="163">
        <v>1</v>
      </c>
      <c r="AB218" s="166">
        <v>123.35</v>
      </c>
      <c r="AD218" s="162">
        <v>45.87</v>
      </c>
      <c r="AG218" s="152" t="s">
        <v>124</v>
      </c>
      <c r="AH218" s="164">
        <v>3.6000000000000001E-5</v>
      </c>
      <c r="AI218" s="164">
        <v>1.1566985050120901E-2</v>
      </c>
      <c r="AJ218" s="164">
        <v>2.0424850991986798E-3</v>
      </c>
    </row>
    <row r="219" spans="1:36">
      <c r="A219" s="152">
        <v>382</v>
      </c>
      <c r="B219" s="152">
        <v>7635</v>
      </c>
      <c r="C219" s="152" t="s">
        <v>2108</v>
      </c>
      <c r="D219" s="152" t="s">
        <v>2109</v>
      </c>
      <c r="E219" s="152" t="s">
        <v>41</v>
      </c>
      <c r="F219" s="152" t="s">
        <v>2110</v>
      </c>
      <c r="G219" s="152" t="s">
        <v>2111</v>
      </c>
      <c r="H219" s="152" t="s">
        <v>44</v>
      </c>
      <c r="I219" s="152" t="s">
        <v>1386</v>
      </c>
      <c r="J219" s="152" t="s">
        <v>45</v>
      </c>
      <c r="K219" s="152" t="s">
        <v>45</v>
      </c>
      <c r="L219" s="152" t="s">
        <v>46</v>
      </c>
      <c r="M219" s="152" t="s">
        <v>47</v>
      </c>
      <c r="N219" s="152" t="s">
        <v>905</v>
      </c>
      <c r="O219" s="152" t="s">
        <v>51</v>
      </c>
      <c r="P219" s="152" t="s">
        <v>2112</v>
      </c>
      <c r="Q219" s="152" t="s">
        <v>132</v>
      </c>
      <c r="R219" s="152" t="s">
        <v>117</v>
      </c>
      <c r="S219" s="152" t="s">
        <v>52</v>
      </c>
      <c r="T219" s="152" t="s">
        <v>2113</v>
      </c>
      <c r="U219" s="152" t="s">
        <v>2114</v>
      </c>
      <c r="V219" s="164">
        <v>6.7699999999999996E-2</v>
      </c>
      <c r="W219" s="164">
        <v>4.4159999999999998E-2</v>
      </c>
      <c r="X219" s="152" t="s">
        <v>135</v>
      </c>
      <c r="Y219" s="152" t="s">
        <v>51</v>
      </c>
      <c r="Z219" s="162">
        <v>20000</v>
      </c>
      <c r="AA219" s="163">
        <v>1</v>
      </c>
      <c r="AB219" s="166">
        <v>109.5</v>
      </c>
      <c r="AD219" s="162">
        <v>21.9</v>
      </c>
      <c r="AG219" s="152" t="s">
        <v>124</v>
      </c>
      <c r="AH219" s="164">
        <v>3.3000000000000003E-5</v>
      </c>
      <c r="AI219" s="164">
        <v>5.5224928133217402E-3</v>
      </c>
      <c r="AJ219" s="164">
        <v>9.7515551656423703E-4</v>
      </c>
    </row>
    <row r="220" spans="1:36">
      <c r="A220" s="152">
        <v>382</v>
      </c>
      <c r="B220" s="152">
        <v>7635</v>
      </c>
      <c r="C220" s="152" t="s">
        <v>2115</v>
      </c>
      <c r="D220" s="152" t="s">
        <v>2116</v>
      </c>
      <c r="E220" s="152" t="s">
        <v>41</v>
      </c>
      <c r="F220" s="152" t="s">
        <v>2117</v>
      </c>
      <c r="G220" s="152" t="s">
        <v>2118</v>
      </c>
      <c r="H220" s="152" t="s">
        <v>44</v>
      </c>
      <c r="I220" s="152" t="s">
        <v>1386</v>
      </c>
      <c r="J220" s="152" t="s">
        <v>45</v>
      </c>
      <c r="K220" s="152" t="s">
        <v>45</v>
      </c>
      <c r="L220" s="152" t="s">
        <v>46</v>
      </c>
      <c r="M220" s="152" t="s">
        <v>47</v>
      </c>
      <c r="N220" s="152" t="s">
        <v>165</v>
      </c>
      <c r="O220" s="152" t="s">
        <v>51</v>
      </c>
      <c r="P220" s="152" t="s">
        <v>1796</v>
      </c>
      <c r="Q220" s="152" t="s">
        <v>116</v>
      </c>
      <c r="R220" s="152" t="s">
        <v>117</v>
      </c>
      <c r="S220" s="152" t="s">
        <v>52</v>
      </c>
      <c r="T220" s="152" t="s">
        <v>2119</v>
      </c>
      <c r="U220" s="152" t="s">
        <v>2120</v>
      </c>
      <c r="V220" s="164">
        <v>4.5600000000000002E-2</v>
      </c>
      <c r="W220" s="164">
        <v>3.9329999999999997E-2</v>
      </c>
      <c r="X220" s="152" t="s">
        <v>135</v>
      </c>
      <c r="Y220" s="152" t="s">
        <v>51</v>
      </c>
      <c r="Z220" s="162">
        <v>2901.48</v>
      </c>
      <c r="AA220" s="163">
        <v>1</v>
      </c>
      <c r="AB220" s="166">
        <v>101.94</v>
      </c>
      <c r="AD220" s="162">
        <v>2.9580000000000002</v>
      </c>
      <c r="AG220" s="152" t="s">
        <v>124</v>
      </c>
      <c r="AH220" s="164">
        <v>3.0000000000000001E-6</v>
      </c>
      <c r="AI220" s="164">
        <v>7.45856459154699E-4</v>
      </c>
      <c r="AJ220" s="164">
        <v>1.31702487498991E-4</v>
      </c>
    </row>
    <row r="221" spans="1:36">
      <c r="A221" s="152">
        <v>382</v>
      </c>
      <c r="B221" s="152">
        <v>7635</v>
      </c>
      <c r="C221" s="152" t="s">
        <v>2115</v>
      </c>
      <c r="D221" s="152" t="s">
        <v>2116</v>
      </c>
      <c r="E221" s="152" t="s">
        <v>41</v>
      </c>
      <c r="F221" s="152" t="s">
        <v>2121</v>
      </c>
      <c r="G221" s="152" t="s">
        <v>2122</v>
      </c>
      <c r="H221" s="152" t="s">
        <v>44</v>
      </c>
      <c r="I221" s="152" t="s">
        <v>1207</v>
      </c>
      <c r="J221" s="152" t="s">
        <v>45</v>
      </c>
      <c r="K221" s="152" t="s">
        <v>45</v>
      </c>
      <c r="L221" s="152" t="s">
        <v>46</v>
      </c>
      <c r="M221" s="152" t="s">
        <v>47</v>
      </c>
      <c r="N221" s="152" t="s">
        <v>165</v>
      </c>
      <c r="O221" s="152" t="s">
        <v>51</v>
      </c>
      <c r="P221" s="152" t="s">
        <v>1796</v>
      </c>
      <c r="Q221" s="152" t="s">
        <v>116</v>
      </c>
      <c r="R221" s="152" t="s">
        <v>117</v>
      </c>
      <c r="S221" s="152" t="s">
        <v>52</v>
      </c>
      <c r="T221" s="152" t="s">
        <v>2123</v>
      </c>
      <c r="U221" s="152" t="s">
        <v>2120</v>
      </c>
      <c r="V221" s="164">
        <v>2.1999999999999999E-2</v>
      </c>
      <c r="W221" s="164">
        <v>2.4150000000000001E-2</v>
      </c>
      <c r="X221" s="152" t="s">
        <v>135</v>
      </c>
      <c r="Y221" s="152" t="s">
        <v>51</v>
      </c>
      <c r="Z221" s="162">
        <v>16923.080000000002</v>
      </c>
      <c r="AA221" s="163">
        <v>1</v>
      </c>
      <c r="AB221" s="166">
        <v>109.86</v>
      </c>
      <c r="AD221" s="162">
        <v>18.591999999999999</v>
      </c>
      <c r="AG221" s="152" t="s">
        <v>124</v>
      </c>
      <c r="AH221" s="164">
        <v>1.7E-5</v>
      </c>
      <c r="AI221" s="164">
        <v>4.6882422750888098E-3</v>
      </c>
      <c r="AJ221" s="164">
        <v>8.2784450285099305E-4</v>
      </c>
    </row>
    <row r="222" spans="1:36">
      <c r="A222" s="152">
        <v>382</v>
      </c>
      <c r="B222" s="152">
        <v>7635</v>
      </c>
      <c r="C222" s="152" t="s">
        <v>2131</v>
      </c>
      <c r="D222" s="152" t="s">
        <v>2132</v>
      </c>
      <c r="E222" s="152" t="s">
        <v>41</v>
      </c>
      <c r="F222" s="152" t="s">
        <v>2133</v>
      </c>
      <c r="G222" s="152" t="s">
        <v>2134</v>
      </c>
      <c r="H222" s="152" t="s">
        <v>44</v>
      </c>
      <c r="I222" s="152" t="s">
        <v>1208</v>
      </c>
      <c r="J222" s="152" t="s">
        <v>45</v>
      </c>
      <c r="K222" s="152" t="s">
        <v>45</v>
      </c>
      <c r="L222" s="152" t="s">
        <v>46</v>
      </c>
      <c r="M222" s="152" t="s">
        <v>47</v>
      </c>
      <c r="N222" s="152" t="s">
        <v>916</v>
      </c>
      <c r="O222" s="152" t="s">
        <v>51</v>
      </c>
      <c r="P222" s="152" t="s">
        <v>142</v>
      </c>
      <c r="Q222" s="152" t="s">
        <v>132</v>
      </c>
      <c r="R222" s="152" t="s">
        <v>117</v>
      </c>
      <c r="S222" s="152" t="s">
        <v>52</v>
      </c>
      <c r="T222" s="152" t="s">
        <v>2135</v>
      </c>
      <c r="U222" s="152" t="s">
        <v>2130</v>
      </c>
      <c r="V222" s="164">
        <v>4.6899999999999997E-2</v>
      </c>
      <c r="W222" s="164">
        <v>5.3400000000000003E-2</v>
      </c>
      <c r="X222" s="152" t="s">
        <v>135</v>
      </c>
      <c r="Y222" s="152" t="s">
        <v>51</v>
      </c>
      <c r="Z222" s="162">
        <v>50778.62</v>
      </c>
      <c r="AA222" s="163">
        <v>1</v>
      </c>
      <c r="AB222" s="166">
        <v>85.05</v>
      </c>
      <c r="AD222" s="162">
        <v>43.186999999999998</v>
      </c>
      <c r="AG222" s="152" t="s">
        <v>124</v>
      </c>
      <c r="AH222" s="164">
        <v>3.8000000000000002E-5</v>
      </c>
      <c r="AI222" s="164">
        <v>1.08904608081893E-2</v>
      </c>
      <c r="AJ222" s="164">
        <v>1.9230252159703001E-3</v>
      </c>
    </row>
    <row r="223" spans="1:36">
      <c r="A223" s="152">
        <v>382</v>
      </c>
      <c r="B223" s="152">
        <v>11414</v>
      </c>
      <c r="C223" s="152" t="s">
        <v>1810</v>
      </c>
      <c r="D223" s="152" t="s">
        <v>411</v>
      </c>
      <c r="E223" s="152" t="s">
        <v>41</v>
      </c>
      <c r="F223" s="152" t="s">
        <v>1811</v>
      </c>
      <c r="G223" s="152" t="s">
        <v>1812</v>
      </c>
      <c r="H223" s="152" t="s">
        <v>44</v>
      </c>
      <c r="I223" s="152" t="s">
        <v>1386</v>
      </c>
      <c r="J223" s="152" t="s">
        <v>45</v>
      </c>
      <c r="K223" s="152" t="s">
        <v>45</v>
      </c>
      <c r="L223" s="152" t="s">
        <v>46</v>
      </c>
      <c r="M223" s="152" t="s">
        <v>47</v>
      </c>
      <c r="N223" s="152" t="s">
        <v>49</v>
      </c>
      <c r="O223" s="152" t="s">
        <v>51</v>
      </c>
      <c r="P223" s="152" t="s">
        <v>158</v>
      </c>
      <c r="Q223" s="152" t="s">
        <v>116</v>
      </c>
      <c r="R223" s="152" t="s">
        <v>117</v>
      </c>
      <c r="S223" s="152" t="s">
        <v>52</v>
      </c>
      <c r="T223" s="152" t="s">
        <v>1813</v>
      </c>
      <c r="U223" s="152" t="s">
        <v>1814</v>
      </c>
      <c r="V223" s="164">
        <v>0.04</v>
      </c>
      <c r="W223" s="164">
        <v>4.0140000000000002E-2</v>
      </c>
      <c r="X223" s="152" t="s">
        <v>135</v>
      </c>
      <c r="Y223" s="152" t="s">
        <v>51</v>
      </c>
      <c r="Z223" s="162">
        <v>179916.71</v>
      </c>
      <c r="AA223" s="163">
        <v>1</v>
      </c>
      <c r="AB223" s="166">
        <v>101.95</v>
      </c>
      <c r="AD223" s="162">
        <v>183.42500000000001</v>
      </c>
      <c r="AG223" s="152" t="s">
        <v>124</v>
      </c>
      <c r="AH223" s="164">
        <v>3.7199999999999999E-4</v>
      </c>
      <c r="AI223" s="164">
        <v>7.2159079766456996E-2</v>
      </c>
      <c r="AJ223" s="164">
        <v>8.5186960718484396E-3</v>
      </c>
    </row>
    <row r="224" spans="1:36">
      <c r="A224" s="152">
        <v>382</v>
      </c>
      <c r="B224" s="152">
        <v>11414</v>
      </c>
      <c r="C224" s="152" t="s">
        <v>1815</v>
      </c>
      <c r="D224" s="152" t="s">
        <v>1816</v>
      </c>
      <c r="E224" s="152" t="s">
        <v>41</v>
      </c>
      <c r="F224" s="152" t="s">
        <v>1817</v>
      </c>
      <c r="G224" s="152" t="s">
        <v>1818</v>
      </c>
      <c r="H224" s="152" t="s">
        <v>44</v>
      </c>
      <c r="I224" s="152" t="s">
        <v>1207</v>
      </c>
      <c r="J224" s="152" t="s">
        <v>45</v>
      </c>
      <c r="K224" s="152" t="s">
        <v>45</v>
      </c>
      <c r="L224" s="152" t="s">
        <v>46</v>
      </c>
      <c r="M224" s="152" t="s">
        <v>47</v>
      </c>
      <c r="N224" s="152" t="s">
        <v>206</v>
      </c>
      <c r="O224" s="152" t="s">
        <v>51</v>
      </c>
      <c r="P224" s="152" t="s">
        <v>1796</v>
      </c>
      <c r="Q224" s="152" t="s">
        <v>116</v>
      </c>
      <c r="R224" s="152" t="s">
        <v>117</v>
      </c>
      <c r="S224" s="152" t="s">
        <v>52</v>
      </c>
      <c r="T224" s="152" t="s">
        <v>1819</v>
      </c>
      <c r="U224" s="152" t="s">
        <v>1820</v>
      </c>
      <c r="V224" s="164">
        <v>3.2000000000000001E-2</v>
      </c>
      <c r="W224" s="164">
        <v>2.23E-2</v>
      </c>
      <c r="X224" s="152" t="s">
        <v>135</v>
      </c>
      <c r="Y224" s="152" t="s">
        <v>51</v>
      </c>
      <c r="Z224" s="162">
        <v>107291.67</v>
      </c>
      <c r="AA224" s="163">
        <v>1</v>
      </c>
      <c r="AB224" s="166">
        <v>120.75</v>
      </c>
      <c r="AC224" s="162">
        <v>70.009</v>
      </c>
      <c r="AD224" s="162">
        <v>199.56299999999999</v>
      </c>
      <c r="AG224" s="152" t="s">
        <v>124</v>
      </c>
      <c r="AH224" s="164">
        <v>3.8900000000000002E-4</v>
      </c>
      <c r="AI224" s="164">
        <v>7.8507807372681399E-2</v>
      </c>
      <c r="AJ224" s="164">
        <v>9.2681912302597994E-3</v>
      </c>
    </row>
    <row r="225" spans="1:36">
      <c r="A225" s="152">
        <v>382</v>
      </c>
      <c r="B225" s="152">
        <v>11414</v>
      </c>
      <c r="C225" s="152" t="s">
        <v>1815</v>
      </c>
      <c r="D225" s="152" t="s">
        <v>1816</v>
      </c>
      <c r="E225" s="152" t="s">
        <v>41</v>
      </c>
      <c r="F225" s="152" t="s">
        <v>2269</v>
      </c>
      <c r="G225" s="152" t="s">
        <v>2270</v>
      </c>
      <c r="H225" s="152" t="s">
        <v>44</v>
      </c>
      <c r="I225" s="152" t="s">
        <v>1386</v>
      </c>
      <c r="J225" s="152" t="s">
        <v>45</v>
      </c>
      <c r="K225" s="152" t="s">
        <v>45</v>
      </c>
      <c r="L225" s="152" t="s">
        <v>46</v>
      </c>
      <c r="M225" s="152" t="s">
        <v>47</v>
      </c>
      <c r="N225" s="152" t="s">
        <v>206</v>
      </c>
      <c r="O225" s="152" t="s">
        <v>51</v>
      </c>
      <c r="P225" s="152" t="s">
        <v>1796</v>
      </c>
      <c r="Q225" s="152" t="s">
        <v>116</v>
      </c>
      <c r="R225" s="152" t="s">
        <v>117</v>
      </c>
      <c r="S225" s="152" t="s">
        <v>52</v>
      </c>
      <c r="T225" s="152" t="s">
        <v>2271</v>
      </c>
      <c r="U225" s="152" t="s">
        <v>2272</v>
      </c>
      <c r="V225" s="164">
        <v>5.79E-2</v>
      </c>
      <c r="W225" s="164">
        <v>4.2520000000000002E-2</v>
      </c>
      <c r="X225" s="152" t="s">
        <v>135</v>
      </c>
      <c r="Y225" s="152" t="s">
        <v>51</v>
      </c>
      <c r="Z225" s="162">
        <v>175000</v>
      </c>
      <c r="AA225" s="163">
        <v>1</v>
      </c>
      <c r="AB225" s="166">
        <v>113.52</v>
      </c>
      <c r="AD225" s="162">
        <v>198.66</v>
      </c>
      <c r="AG225" s="152" t="s">
        <v>124</v>
      </c>
      <c r="AH225" s="164">
        <v>1.54E-4</v>
      </c>
      <c r="AI225" s="164">
        <v>7.8152466007392202E-2</v>
      </c>
      <c r="AJ225" s="164">
        <v>9.2262416224980198E-3</v>
      </c>
    </row>
    <row r="226" spans="1:36">
      <c r="A226" s="152">
        <v>382</v>
      </c>
      <c r="B226" s="152">
        <v>11414</v>
      </c>
      <c r="C226" s="152" t="s">
        <v>1821</v>
      </c>
      <c r="D226" s="152" t="s">
        <v>1822</v>
      </c>
      <c r="E226" s="152" t="s">
        <v>41</v>
      </c>
      <c r="F226" s="152" t="s">
        <v>1823</v>
      </c>
      <c r="G226" s="152" t="s">
        <v>1824</v>
      </c>
      <c r="H226" s="152" t="s">
        <v>44</v>
      </c>
      <c r="I226" s="152" t="s">
        <v>1386</v>
      </c>
      <c r="J226" s="152" t="s">
        <v>45</v>
      </c>
      <c r="K226" s="152" t="s">
        <v>75</v>
      </c>
      <c r="L226" s="152" t="s">
        <v>46</v>
      </c>
      <c r="M226" s="152" t="s">
        <v>47</v>
      </c>
      <c r="N226" s="152" t="s">
        <v>906</v>
      </c>
      <c r="O226" s="152" t="s">
        <v>51</v>
      </c>
      <c r="P226" s="152" t="s">
        <v>1825</v>
      </c>
      <c r="Q226" s="152" t="s">
        <v>116</v>
      </c>
      <c r="R226" s="152" t="s">
        <v>117</v>
      </c>
      <c r="S226" s="152" t="s">
        <v>52</v>
      </c>
      <c r="T226" s="152" t="s">
        <v>1826</v>
      </c>
      <c r="U226" s="152" t="s">
        <v>1827</v>
      </c>
      <c r="V226" s="164">
        <v>3.4500000000000003E-2</v>
      </c>
      <c r="W226" s="164">
        <v>5.1799999999999999E-2</v>
      </c>
      <c r="X226" s="152" t="s">
        <v>135</v>
      </c>
      <c r="Y226" s="152" t="s">
        <v>51</v>
      </c>
      <c r="Z226" s="162">
        <v>162142.85999999999</v>
      </c>
      <c r="AA226" s="163">
        <v>1</v>
      </c>
      <c r="AB226" s="166">
        <v>100.87</v>
      </c>
      <c r="AD226" s="162">
        <v>163.554</v>
      </c>
      <c r="AG226" s="152" t="s">
        <v>124</v>
      </c>
      <c r="AH226" s="164">
        <v>2.9100000000000003E-4</v>
      </c>
      <c r="AI226" s="164">
        <v>6.4341636838696398E-2</v>
      </c>
      <c r="AJ226" s="164">
        <v>7.5958126235541002E-3</v>
      </c>
    </row>
    <row r="227" spans="1:36">
      <c r="A227" s="152">
        <v>382</v>
      </c>
      <c r="B227" s="152">
        <v>11414</v>
      </c>
      <c r="C227" s="152" t="s">
        <v>2273</v>
      </c>
      <c r="D227" s="152" t="s">
        <v>2274</v>
      </c>
      <c r="E227" s="152" t="s">
        <v>41</v>
      </c>
      <c r="F227" s="152" t="s">
        <v>2275</v>
      </c>
      <c r="G227" s="152" t="s">
        <v>2276</v>
      </c>
      <c r="H227" s="152" t="s">
        <v>44</v>
      </c>
      <c r="I227" s="152" t="s">
        <v>1386</v>
      </c>
      <c r="J227" s="152" t="s">
        <v>45</v>
      </c>
      <c r="K227" s="152" t="s">
        <v>45</v>
      </c>
      <c r="L227" s="152" t="s">
        <v>46</v>
      </c>
      <c r="M227" s="152" t="s">
        <v>47</v>
      </c>
      <c r="N227" s="152" t="s">
        <v>906</v>
      </c>
      <c r="O227" s="152" t="s">
        <v>51</v>
      </c>
      <c r="P227" s="152" t="s">
        <v>1825</v>
      </c>
      <c r="Q227" s="152" t="s">
        <v>116</v>
      </c>
      <c r="R227" s="152" t="s">
        <v>117</v>
      </c>
      <c r="S227" s="152" t="s">
        <v>52</v>
      </c>
      <c r="T227" s="152" t="s">
        <v>2277</v>
      </c>
      <c r="U227" s="152" t="s">
        <v>2278</v>
      </c>
      <c r="V227" s="164">
        <v>2.0500000000000001E-2</v>
      </c>
      <c r="W227" s="164">
        <v>4.0890000000000003E-2</v>
      </c>
      <c r="X227" s="152" t="s">
        <v>135</v>
      </c>
      <c r="Y227" s="152" t="s">
        <v>51</v>
      </c>
      <c r="Z227" s="162">
        <v>197727.32</v>
      </c>
      <c r="AA227" s="163">
        <v>1</v>
      </c>
      <c r="AB227" s="166">
        <v>96.95</v>
      </c>
      <c r="AD227" s="162">
        <v>191.697</v>
      </c>
      <c r="AG227" s="152" t="s">
        <v>124</v>
      </c>
      <c r="AH227" s="164">
        <v>2.52E-4</v>
      </c>
      <c r="AI227" s="164">
        <v>7.5413092150177496E-2</v>
      </c>
      <c r="AJ227" s="164">
        <v>8.9028465155716798E-3</v>
      </c>
    </row>
    <row r="228" spans="1:36">
      <c r="A228" s="152">
        <v>382</v>
      </c>
      <c r="B228" s="152">
        <v>11414</v>
      </c>
      <c r="C228" s="152" t="s">
        <v>1840</v>
      </c>
      <c r="D228" s="152" t="s">
        <v>1841</v>
      </c>
      <c r="E228" s="152" t="s">
        <v>41</v>
      </c>
      <c r="F228" s="152" t="s">
        <v>2153</v>
      </c>
      <c r="G228" s="152" t="s">
        <v>2154</v>
      </c>
      <c r="H228" s="152" t="s">
        <v>44</v>
      </c>
      <c r="I228" s="152" t="s">
        <v>1386</v>
      </c>
      <c r="J228" s="152" t="s">
        <v>45</v>
      </c>
      <c r="K228" s="152" t="s">
        <v>45</v>
      </c>
      <c r="L228" s="152" t="s">
        <v>46</v>
      </c>
      <c r="M228" s="152" t="s">
        <v>47</v>
      </c>
      <c r="N228" s="152" t="s">
        <v>206</v>
      </c>
      <c r="O228" s="152" t="s">
        <v>51</v>
      </c>
      <c r="P228" s="152" t="s">
        <v>1796</v>
      </c>
      <c r="Q228" s="152" t="s">
        <v>116</v>
      </c>
      <c r="R228" s="152" t="s">
        <v>117</v>
      </c>
      <c r="S228" s="152" t="s">
        <v>52</v>
      </c>
      <c r="T228" s="152" t="s">
        <v>2155</v>
      </c>
      <c r="U228" s="152" t="s">
        <v>2114</v>
      </c>
      <c r="V228" s="164">
        <v>2.5499999999999998E-2</v>
      </c>
      <c r="W228" s="164">
        <v>4.1480000000000003E-2</v>
      </c>
      <c r="X228" s="152" t="s">
        <v>135</v>
      </c>
      <c r="Y228" s="152" t="s">
        <v>51</v>
      </c>
      <c r="Z228" s="162">
        <v>186240</v>
      </c>
      <c r="AA228" s="163">
        <v>1</v>
      </c>
      <c r="AB228" s="166">
        <v>93.81</v>
      </c>
      <c r="AD228" s="162">
        <v>174.71199999999999</v>
      </c>
      <c r="AG228" s="152" t="s">
        <v>124</v>
      </c>
      <c r="AH228" s="164">
        <v>5.0000000000000002E-5</v>
      </c>
      <c r="AI228" s="164">
        <v>6.8731267663607196E-2</v>
      </c>
      <c r="AJ228" s="164">
        <v>8.1140278084768907E-3</v>
      </c>
    </row>
    <row r="229" spans="1:36">
      <c r="A229" s="152">
        <v>382</v>
      </c>
      <c r="B229" s="152">
        <v>11414</v>
      </c>
      <c r="C229" s="152" t="s">
        <v>1840</v>
      </c>
      <c r="D229" s="152" t="s">
        <v>1841</v>
      </c>
      <c r="E229" s="152" t="s">
        <v>41</v>
      </c>
      <c r="F229" s="152" t="s">
        <v>1842</v>
      </c>
      <c r="G229" s="152" t="s">
        <v>1843</v>
      </c>
      <c r="H229" s="152" t="s">
        <v>44</v>
      </c>
      <c r="I229" s="152" t="s">
        <v>1207</v>
      </c>
      <c r="J229" s="152" t="s">
        <v>45</v>
      </c>
      <c r="K229" s="152" t="s">
        <v>45</v>
      </c>
      <c r="L229" s="152" t="s">
        <v>46</v>
      </c>
      <c r="M229" s="152" t="s">
        <v>47</v>
      </c>
      <c r="N229" s="152" t="s">
        <v>206</v>
      </c>
      <c r="O229" s="152" t="s">
        <v>51</v>
      </c>
      <c r="P229" s="152" t="s">
        <v>1796</v>
      </c>
      <c r="Q229" s="152" t="s">
        <v>116</v>
      </c>
      <c r="R229" s="152" t="s">
        <v>117</v>
      </c>
      <c r="S229" s="152" t="s">
        <v>52</v>
      </c>
      <c r="T229" s="152" t="s">
        <v>1844</v>
      </c>
      <c r="U229" s="152" t="s">
        <v>1845</v>
      </c>
      <c r="V229" s="164">
        <v>5.8999999999999999E-3</v>
      </c>
      <c r="W229" s="164">
        <v>2.597E-2</v>
      </c>
      <c r="X229" s="152" t="s">
        <v>135</v>
      </c>
      <c r="Y229" s="152" t="s">
        <v>51</v>
      </c>
      <c r="Z229" s="162">
        <v>93500</v>
      </c>
      <c r="AA229" s="163">
        <v>1</v>
      </c>
      <c r="AB229" s="166">
        <v>106.67</v>
      </c>
      <c r="AD229" s="162">
        <v>99.736000000000004</v>
      </c>
      <c r="AG229" s="152" t="s">
        <v>124</v>
      </c>
      <c r="AH229" s="164">
        <v>7.8999999999999996E-5</v>
      </c>
      <c r="AI229" s="164">
        <v>3.9236129660339097E-2</v>
      </c>
      <c r="AJ229" s="164">
        <v>4.6319973133504104E-3</v>
      </c>
    </row>
    <row r="230" spans="1:36">
      <c r="A230" s="152">
        <v>382</v>
      </c>
      <c r="B230" s="152">
        <v>11414</v>
      </c>
      <c r="C230" s="152" t="s">
        <v>2156</v>
      </c>
      <c r="D230" s="152" t="s">
        <v>2157</v>
      </c>
      <c r="E230" s="152" t="s">
        <v>41</v>
      </c>
      <c r="F230" s="152" t="s">
        <v>2279</v>
      </c>
      <c r="G230" s="152" t="s">
        <v>2280</v>
      </c>
      <c r="H230" s="152" t="s">
        <v>44</v>
      </c>
      <c r="I230" s="152" t="s">
        <v>1207</v>
      </c>
      <c r="J230" s="152" t="s">
        <v>45</v>
      </c>
      <c r="K230" s="152" t="s">
        <v>45</v>
      </c>
      <c r="L230" s="152" t="s">
        <v>46</v>
      </c>
      <c r="M230" s="152" t="s">
        <v>47</v>
      </c>
      <c r="N230" s="152" t="s">
        <v>909</v>
      </c>
      <c r="O230" s="152" t="s">
        <v>51</v>
      </c>
      <c r="P230" s="152" t="s">
        <v>1796</v>
      </c>
      <c r="Q230" s="152" t="s">
        <v>116</v>
      </c>
      <c r="R230" s="152" t="s">
        <v>117</v>
      </c>
      <c r="S230" s="152" t="s">
        <v>52</v>
      </c>
      <c r="T230" s="152" t="s">
        <v>2281</v>
      </c>
      <c r="U230" s="152" t="s">
        <v>119</v>
      </c>
      <c r="V230" s="164">
        <v>2.4E-2</v>
      </c>
      <c r="W230" s="164">
        <v>4.3659999999999997E-2</v>
      </c>
      <c r="X230" s="152" t="s">
        <v>135</v>
      </c>
      <c r="Y230" s="152" t="s">
        <v>51</v>
      </c>
      <c r="Z230" s="162">
        <v>160000</v>
      </c>
      <c r="AA230" s="163">
        <v>1</v>
      </c>
      <c r="AB230" s="166">
        <v>118.19</v>
      </c>
      <c r="AD230" s="162">
        <v>189.10400000000001</v>
      </c>
      <c r="AG230" s="152" t="s">
        <v>124</v>
      </c>
      <c r="AH230" s="164">
        <v>5.4199999999999995E-4</v>
      </c>
      <c r="AI230" s="164">
        <v>7.4393153789700503E-2</v>
      </c>
      <c r="AJ230" s="164">
        <v>8.7824383156189807E-3</v>
      </c>
    </row>
    <row r="231" spans="1:36">
      <c r="A231" s="152">
        <v>382</v>
      </c>
      <c r="B231" s="152">
        <v>11414</v>
      </c>
      <c r="C231" s="152" t="s">
        <v>1878</v>
      </c>
      <c r="D231" s="152" t="s">
        <v>1879</v>
      </c>
      <c r="E231" s="152" t="s">
        <v>41</v>
      </c>
      <c r="F231" s="152" t="s">
        <v>1880</v>
      </c>
      <c r="G231" s="152" t="s">
        <v>1881</v>
      </c>
      <c r="H231" s="152" t="s">
        <v>44</v>
      </c>
      <c r="I231" s="152" t="s">
        <v>1386</v>
      </c>
      <c r="J231" s="152" t="s">
        <v>45</v>
      </c>
      <c r="K231" s="152" t="s">
        <v>45</v>
      </c>
      <c r="L231" s="152" t="s">
        <v>46</v>
      </c>
      <c r="M231" s="152" t="s">
        <v>47</v>
      </c>
      <c r="N231" s="152" t="s">
        <v>909</v>
      </c>
      <c r="O231" s="152" t="s">
        <v>51</v>
      </c>
      <c r="P231" s="152" t="s">
        <v>1882</v>
      </c>
      <c r="Q231" s="152" t="s">
        <v>132</v>
      </c>
      <c r="R231" s="152" t="s">
        <v>117</v>
      </c>
      <c r="S231" s="152" t="s">
        <v>52</v>
      </c>
      <c r="T231" s="152" t="s">
        <v>1883</v>
      </c>
      <c r="U231" s="152" t="s">
        <v>1884</v>
      </c>
      <c r="V231" s="164">
        <v>1.95E-2</v>
      </c>
      <c r="W231" s="164">
        <v>3.8159999999999999E-2</v>
      </c>
      <c r="X231" s="152" t="s">
        <v>135</v>
      </c>
      <c r="Y231" s="152" t="s">
        <v>51</v>
      </c>
      <c r="Z231" s="162">
        <v>194423.55</v>
      </c>
      <c r="AA231" s="163">
        <v>1</v>
      </c>
      <c r="AB231" s="166">
        <v>91.94</v>
      </c>
      <c r="AD231" s="162">
        <v>178.75299999999999</v>
      </c>
      <c r="AG231" s="152" t="s">
        <v>124</v>
      </c>
      <c r="AH231" s="164">
        <v>2.24E-4</v>
      </c>
      <c r="AI231" s="164">
        <v>7.0321094754299596E-2</v>
      </c>
      <c r="AJ231" s="164">
        <v>8.3017138742669701E-3</v>
      </c>
    </row>
    <row r="232" spans="1:36">
      <c r="A232" s="152">
        <v>382</v>
      </c>
      <c r="B232" s="152">
        <v>11414</v>
      </c>
      <c r="C232" s="152" t="s">
        <v>1885</v>
      </c>
      <c r="D232" s="152" t="s">
        <v>1886</v>
      </c>
      <c r="E232" s="152" t="s">
        <v>41</v>
      </c>
      <c r="F232" s="152" t="s">
        <v>1887</v>
      </c>
      <c r="G232" s="152" t="s">
        <v>1888</v>
      </c>
      <c r="H232" s="152" t="s">
        <v>44</v>
      </c>
      <c r="I232" s="152" t="s">
        <v>1207</v>
      </c>
      <c r="J232" s="152" t="s">
        <v>45</v>
      </c>
      <c r="K232" s="152" t="s">
        <v>45</v>
      </c>
      <c r="L232" s="152" t="s">
        <v>46</v>
      </c>
      <c r="M232" s="152" t="s">
        <v>47</v>
      </c>
      <c r="N232" s="152" t="s">
        <v>905</v>
      </c>
      <c r="O232" s="152" t="s">
        <v>51</v>
      </c>
      <c r="P232" s="152" t="s">
        <v>167</v>
      </c>
      <c r="Q232" s="152" t="s">
        <v>116</v>
      </c>
      <c r="R232" s="152" t="s">
        <v>117</v>
      </c>
      <c r="S232" s="152" t="s">
        <v>52</v>
      </c>
      <c r="T232" s="152" t="s">
        <v>1889</v>
      </c>
      <c r="U232" s="152" t="s">
        <v>1890</v>
      </c>
      <c r="V232" s="164">
        <v>3.85E-2</v>
      </c>
      <c r="W232" s="164">
        <v>2.2429999999999999E-2</v>
      </c>
      <c r="X232" s="152" t="s">
        <v>135</v>
      </c>
      <c r="Y232" s="152" t="s">
        <v>51</v>
      </c>
      <c r="Z232" s="162">
        <v>149803.97</v>
      </c>
      <c r="AA232" s="163">
        <v>1</v>
      </c>
      <c r="AB232" s="166">
        <v>124.83</v>
      </c>
      <c r="AD232" s="162">
        <v>187</v>
      </c>
      <c r="AG232" s="152" t="s">
        <v>124</v>
      </c>
      <c r="AH232" s="164">
        <v>6.0000000000000002E-5</v>
      </c>
      <c r="AI232" s="164">
        <v>7.3565560540885505E-2</v>
      </c>
      <c r="AJ232" s="164">
        <v>8.6847373002985808E-3</v>
      </c>
    </row>
    <row r="233" spans="1:36">
      <c r="A233" s="152">
        <v>382</v>
      </c>
      <c r="B233" s="152">
        <v>11414</v>
      </c>
      <c r="C233" s="152" t="s">
        <v>1885</v>
      </c>
      <c r="D233" s="152" t="s">
        <v>1886</v>
      </c>
      <c r="E233" s="152" t="s">
        <v>41</v>
      </c>
      <c r="F233" s="152" t="s">
        <v>2162</v>
      </c>
      <c r="G233" s="152" t="s">
        <v>2163</v>
      </c>
      <c r="H233" s="152" t="s">
        <v>44</v>
      </c>
      <c r="I233" s="152" t="s">
        <v>1207</v>
      </c>
      <c r="J233" s="152" t="s">
        <v>45</v>
      </c>
      <c r="K233" s="152" t="s">
        <v>45</v>
      </c>
      <c r="L233" s="152" t="s">
        <v>46</v>
      </c>
      <c r="M233" s="152" t="s">
        <v>47</v>
      </c>
      <c r="N233" s="152" t="s">
        <v>905</v>
      </c>
      <c r="O233" s="152" t="s">
        <v>51</v>
      </c>
      <c r="P233" s="152" t="s">
        <v>167</v>
      </c>
      <c r="Q233" s="152" t="s">
        <v>116</v>
      </c>
      <c r="R233" s="152" t="s">
        <v>117</v>
      </c>
      <c r="S233" s="152" t="s">
        <v>52</v>
      </c>
      <c r="T233" s="152" t="s">
        <v>2164</v>
      </c>
      <c r="U233" s="152" t="s">
        <v>2165</v>
      </c>
      <c r="V233" s="164">
        <v>2.3900000000000001E-2</v>
      </c>
      <c r="W233" s="164">
        <v>2.2329999999999999E-2</v>
      </c>
      <c r="X233" s="152" t="s">
        <v>135</v>
      </c>
      <c r="Y233" s="152" t="s">
        <v>51</v>
      </c>
      <c r="Z233" s="162">
        <v>137000</v>
      </c>
      <c r="AA233" s="163">
        <v>1</v>
      </c>
      <c r="AB233" s="166">
        <v>120.6</v>
      </c>
      <c r="AD233" s="162">
        <v>165.22200000000001</v>
      </c>
      <c r="AG233" s="152" t="s">
        <v>124</v>
      </c>
      <c r="AH233" s="164">
        <v>3.4999999999999997E-5</v>
      </c>
      <c r="AI233" s="164">
        <v>6.4998020430249395E-2</v>
      </c>
      <c r="AJ233" s="164">
        <v>7.6733015873974002E-3</v>
      </c>
    </row>
    <row r="234" spans="1:36">
      <c r="A234" s="152">
        <v>382</v>
      </c>
      <c r="B234" s="152">
        <v>11414</v>
      </c>
      <c r="C234" s="152" t="s">
        <v>680</v>
      </c>
      <c r="D234" s="152" t="s">
        <v>1910</v>
      </c>
      <c r="E234" s="152" t="s">
        <v>41</v>
      </c>
      <c r="F234" s="152" t="s">
        <v>1915</v>
      </c>
      <c r="G234" s="152" t="s">
        <v>1916</v>
      </c>
      <c r="H234" s="152" t="s">
        <v>44</v>
      </c>
      <c r="I234" s="152" t="s">
        <v>1207</v>
      </c>
      <c r="J234" s="152" t="s">
        <v>45</v>
      </c>
      <c r="K234" s="152" t="s">
        <v>45</v>
      </c>
      <c r="L234" s="152" t="s">
        <v>46</v>
      </c>
      <c r="M234" s="152" t="s">
        <v>47</v>
      </c>
      <c r="N234" s="152" t="s">
        <v>911</v>
      </c>
      <c r="O234" s="152" t="s">
        <v>51</v>
      </c>
      <c r="P234" s="152" t="s">
        <v>167</v>
      </c>
      <c r="Q234" s="152" t="s">
        <v>116</v>
      </c>
      <c r="R234" s="152" t="s">
        <v>117</v>
      </c>
      <c r="S234" s="152" t="s">
        <v>52</v>
      </c>
      <c r="T234" s="152" t="s">
        <v>1917</v>
      </c>
      <c r="U234" s="152" t="s">
        <v>1918</v>
      </c>
      <c r="V234" s="164">
        <v>2.0199999999999999E-2</v>
      </c>
      <c r="W234" s="164">
        <v>2.223E-2</v>
      </c>
      <c r="X234" s="152" t="s">
        <v>135</v>
      </c>
      <c r="Y234" s="152" t="s">
        <v>51</v>
      </c>
      <c r="Z234" s="162">
        <v>225000</v>
      </c>
      <c r="AA234" s="163">
        <v>1</v>
      </c>
      <c r="AB234" s="166">
        <v>106.52</v>
      </c>
      <c r="AD234" s="162">
        <v>239.67</v>
      </c>
      <c r="AG234" s="152" t="s">
        <v>124</v>
      </c>
      <c r="AH234" s="164">
        <v>4.5000000000000003E-5</v>
      </c>
      <c r="AI234" s="164">
        <v>9.4285721977205694E-2</v>
      </c>
      <c r="AJ234" s="164">
        <v>1.11308432984199E-2</v>
      </c>
    </row>
    <row r="235" spans="1:36">
      <c r="A235" s="152">
        <v>382</v>
      </c>
      <c r="B235" s="152">
        <v>11414</v>
      </c>
      <c r="C235" s="152" t="s">
        <v>1944</v>
      </c>
      <c r="D235" s="152" t="s">
        <v>1945</v>
      </c>
      <c r="E235" s="152" t="s">
        <v>41</v>
      </c>
      <c r="F235" s="152" t="s">
        <v>1954</v>
      </c>
      <c r="G235" s="152" t="s">
        <v>1955</v>
      </c>
      <c r="H235" s="152" t="s">
        <v>44</v>
      </c>
      <c r="I235" s="152" t="s">
        <v>1207</v>
      </c>
      <c r="J235" s="152" t="s">
        <v>45</v>
      </c>
      <c r="K235" s="152" t="s">
        <v>45</v>
      </c>
      <c r="L235" s="152" t="s">
        <v>46</v>
      </c>
      <c r="M235" s="152" t="s">
        <v>47</v>
      </c>
      <c r="N235" s="152" t="s">
        <v>206</v>
      </c>
      <c r="O235" s="152" t="s">
        <v>51</v>
      </c>
      <c r="P235" s="152" t="s">
        <v>1796</v>
      </c>
      <c r="Q235" s="152" t="s">
        <v>116</v>
      </c>
      <c r="R235" s="152" t="s">
        <v>117</v>
      </c>
      <c r="S235" s="152" t="s">
        <v>52</v>
      </c>
      <c r="T235" s="152" t="s">
        <v>1956</v>
      </c>
      <c r="U235" s="152" t="s">
        <v>1957</v>
      </c>
      <c r="V235" s="164">
        <v>3.6999999999999998E-2</v>
      </c>
      <c r="W235" s="164">
        <v>2.3529999999999999E-2</v>
      </c>
      <c r="X235" s="152" t="s">
        <v>135</v>
      </c>
      <c r="Y235" s="152" t="s">
        <v>51</v>
      </c>
      <c r="Z235" s="162">
        <v>83610.64</v>
      </c>
      <c r="AA235" s="163">
        <v>1</v>
      </c>
      <c r="AB235" s="166">
        <v>121.81</v>
      </c>
      <c r="AD235" s="162">
        <v>101.846</v>
      </c>
      <c r="AG235" s="152" t="s">
        <v>124</v>
      </c>
      <c r="AH235" s="164">
        <v>5.5599999999999996E-4</v>
      </c>
      <c r="AI235" s="164">
        <v>4.0066070053990897E-2</v>
      </c>
      <c r="AJ235" s="164">
        <v>4.7299754194203803E-3</v>
      </c>
    </row>
    <row r="236" spans="1:36">
      <c r="A236" s="152">
        <v>382</v>
      </c>
      <c r="B236" s="152">
        <v>11414</v>
      </c>
      <c r="C236" s="152" t="s">
        <v>2282</v>
      </c>
      <c r="D236" s="152" t="s">
        <v>2283</v>
      </c>
      <c r="E236" s="152" t="s">
        <v>41</v>
      </c>
      <c r="F236" s="152" t="s">
        <v>2284</v>
      </c>
      <c r="G236" s="152" t="s">
        <v>2285</v>
      </c>
      <c r="H236" s="152" t="s">
        <v>44</v>
      </c>
      <c r="I236" s="152" t="s">
        <v>1207</v>
      </c>
      <c r="J236" s="152" t="s">
        <v>45</v>
      </c>
      <c r="K236" s="152" t="s">
        <v>45</v>
      </c>
      <c r="L236" s="152" t="s">
        <v>46</v>
      </c>
      <c r="M236" s="152" t="s">
        <v>47</v>
      </c>
      <c r="N236" s="152" t="s">
        <v>206</v>
      </c>
      <c r="O236" s="152" t="s">
        <v>51</v>
      </c>
      <c r="P236" s="152" t="s">
        <v>2128</v>
      </c>
      <c r="Q236" s="152" t="s">
        <v>132</v>
      </c>
      <c r="R236" s="152" t="s">
        <v>117</v>
      </c>
      <c r="S236" s="152" t="s">
        <v>52</v>
      </c>
      <c r="T236" s="152" t="s">
        <v>2286</v>
      </c>
      <c r="U236" s="152" t="s">
        <v>2287</v>
      </c>
      <c r="V236" s="164">
        <v>1.5800000000000002E-2</v>
      </c>
      <c r="W236" s="164">
        <v>2.4719999999999999E-2</v>
      </c>
      <c r="X236" s="152" t="s">
        <v>135</v>
      </c>
      <c r="Y236" s="152" t="s">
        <v>51</v>
      </c>
      <c r="Z236" s="162">
        <v>155000</v>
      </c>
      <c r="AA236" s="163">
        <v>1</v>
      </c>
      <c r="AB236" s="166">
        <v>114.82</v>
      </c>
      <c r="AD236" s="162">
        <v>177.971</v>
      </c>
      <c r="AG236" s="152" t="s">
        <v>124</v>
      </c>
      <c r="AH236" s="164">
        <v>1.4100000000000001E-4</v>
      </c>
      <c r="AI236" s="164">
        <v>7.0013452772584306E-2</v>
      </c>
      <c r="AJ236" s="164">
        <v>8.2653953880881606E-3</v>
      </c>
    </row>
    <row r="237" spans="1:36">
      <c r="A237" s="152">
        <v>382</v>
      </c>
      <c r="B237" s="152">
        <v>11414</v>
      </c>
      <c r="C237" s="152" t="s">
        <v>2288</v>
      </c>
      <c r="D237" s="152" t="s">
        <v>2289</v>
      </c>
      <c r="E237" s="152" t="s">
        <v>41</v>
      </c>
      <c r="F237" s="152" t="s">
        <v>2290</v>
      </c>
      <c r="G237" s="152" t="s">
        <v>2291</v>
      </c>
      <c r="H237" s="152" t="s">
        <v>44</v>
      </c>
      <c r="I237" s="152" t="s">
        <v>1386</v>
      </c>
      <c r="J237" s="152" t="s">
        <v>45</v>
      </c>
      <c r="K237" s="152" t="s">
        <v>45</v>
      </c>
      <c r="L237" s="152" t="s">
        <v>46</v>
      </c>
      <c r="M237" s="152" t="s">
        <v>47</v>
      </c>
      <c r="N237" s="152" t="s">
        <v>206</v>
      </c>
      <c r="O237" s="152" t="s">
        <v>51</v>
      </c>
      <c r="P237" s="152" t="s">
        <v>167</v>
      </c>
      <c r="Q237" s="152" t="s">
        <v>116</v>
      </c>
      <c r="R237" s="152" t="s">
        <v>117</v>
      </c>
      <c r="S237" s="152" t="s">
        <v>52</v>
      </c>
      <c r="T237" s="152" t="s">
        <v>2292</v>
      </c>
      <c r="U237" s="152" t="s">
        <v>2293</v>
      </c>
      <c r="V237" s="164">
        <v>1.44E-2</v>
      </c>
      <c r="W237" s="164">
        <v>3.2779999999999997E-2</v>
      </c>
      <c r="X237" s="152" t="s">
        <v>135</v>
      </c>
      <c r="Y237" s="152" t="s">
        <v>51</v>
      </c>
      <c r="Z237" s="162">
        <v>92324.54</v>
      </c>
      <c r="AA237" s="163">
        <v>1</v>
      </c>
      <c r="AB237" s="166">
        <v>98.61</v>
      </c>
      <c r="AD237" s="162">
        <v>91.040999999999997</v>
      </c>
      <c r="AG237" s="152" t="s">
        <v>124</v>
      </c>
      <c r="AH237" s="164">
        <v>4.6200000000000001E-4</v>
      </c>
      <c r="AI237" s="164">
        <v>3.5815446221733403E-2</v>
      </c>
      <c r="AJ237" s="164">
        <v>4.2281706200804998E-3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Z144"/>
  <sheetViews>
    <sheetView rightToLeft="1" workbookViewId="0">
      <selection sqref="A1:XFD1048576"/>
    </sheetView>
  </sheetViews>
  <sheetFormatPr defaultColWidth="0" defaultRowHeight="14.25"/>
  <cols>
    <col min="1" max="24" width="11.625" style="152" customWidth="1"/>
    <col min="25" max="26" width="11.625" style="152" hidden="1" customWidth="1"/>
    <col min="27" max="27" width="9" style="152" hidden="1" customWidth="1"/>
    <col min="28" max="16384" width="9" style="152" hidden="1"/>
  </cols>
  <sheetData>
    <row r="1" spans="1:24" s="165" customFormat="1" ht="51">
      <c r="A1" s="160" t="s">
        <v>14</v>
      </c>
      <c r="B1" s="160" t="s">
        <v>15</v>
      </c>
      <c r="C1" s="160" t="s">
        <v>16</v>
      </c>
      <c r="D1" s="160" t="s">
        <v>17</v>
      </c>
      <c r="E1" s="160" t="s">
        <v>18</v>
      </c>
      <c r="F1" s="160" t="s">
        <v>19</v>
      </c>
      <c r="G1" s="160" t="s">
        <v>20</v>
      </c>
      <c r="H1" s="160" t="s">
        <v>21</v>
      </c>
      <c r="I1" s="160" t="s">
        <v>56</v>
      </c>
      <c r="J1" s="160" t="s">
        <v>22</v>
      </c>
      <c r="K1" s="160" t="s">
        <v>23</v>
      </c>
      <c r="L1" s="160" t="s">
        <v>24</v>
      </c>
      <c r="M1" s="160" t="s">
        <v>25</v>
      </c>
      <c r="N1" s="160" t="s">
        <v>27</v>
      </c>
      <c r="O1" s="160" t="s">
        <v>29</v>
      </c>
      <c r="P1" s="160" t="s">
        <v>30</v>
      </c>
      <c r="Q1" s="160" t="s">
        <v>33</v>
      </c>
      <c r="R1" s="131" t="s">
        <v>34</v>
      </c>
      <c r="S1" s="135" t="s">
        <v>35</v>
      </c>
      <c r="T1" s="160" t="s">
        <v>1514</v>
      </c>
      <c r="U1" s="160" t="s">
        <v>36</v>
      </c>
      <c r="V1" s="133" t="s">
        <v>1515</v>
      </c>
      <c r="W1" s="133" t="s">
        <v>37</v>
      </c>
      <c r="X1" s="133" t="s">
        <v>38</v>
      </c>
    </row>
    <row r="2" spans="1:24">
      <c r="A2" s="152">
        <v>382</v>
      </c>
      <c r="B2" s="152">
        <v>382</v>
      </c>
      <c r="C2" s="152" t="s">
        <v>2143</v>
      </c>
      <c r="D2" s="152" t="s">
        <v>2144</v>
      </c>
      <c r="E2" s="152" t="s">
        <v>41</v>
      </c>
      <c r="F2" s="152" t="s">
        <v>2294</v>
      </c>
      <c r="G2" s="152" t="s">
        <v>2295</v>
      </c>
      <c r="H2" s="152" t="s">
        <v>44</v>
      </c>
      <c r="I2" s="152" t="s">
        <v>1353</v>
      </c>
      <c r="J2" s="152" t="s">
        <v>45</v>
      </c>
      <c r="K2" s="152" t="s">
        <v>45</v>
      </c>
      <c r="L2" s="152" t="s">
        <v>46</v>
      </c>
      <c r="M2" s="152" t="s">
        <v>47</v>
      </c>
      <c r="N2" s="152" t="s">
        <v>174</v>
      </c>
      <c r="O2" s="152" t="s">
        <v>51</v>
      </c>
      <c r="P2" s="152" t="s">
        <v>52</v>
      </c>
      <c r="Q2" s="162">
        <v>9250.3700000000008</v>
      </c>
      <c r="R2" s="163">
        <v>1</v>
      </c>
      <c r="S2" s="166">
        <v>226000</v>
      </c>
      <c r="T2" s="162">
        <v>27.667999999999999</v>
      </c>
      <c r="U2" s="162">
        <v>20933.504000000001</v>
      </c>
      <c r="V2" s="164">
        <v>1.9699999999999999E-4</v>
      </c>
      <c r="W2" s="164">
        <v>3.4371518320771802E-2</v>
      </c>
      <c r="X2" s="164">
        <v>6.18685630298812E-3</v>
      </c>
    </row>
    <row r="3" spans="1:24">
      <c r="A3" s="152">
        <v>382</v>
      </c>
      <c r="B3" s="152">
        <v>382</v>
      </c>
      <c r="C3" s="152" t="s">
        <v>1799</v>
      </c>
      <c r="D3" s="152" t="s">
        <v>1800</v>
      </c>
      <c r="E3" s="152" t="s">
        <v>41</v>
      </c>
      <c r="F3" s="152" t="s">
        <v>2296</v>
      </c>
      <c r="G3" s="152" t="s">
        <v>2297</v>
      </c>
      <c r="H3" s="152" t="s">
        <v>44</v>
      </c>
      <c r="I3" s="152" t="s">
        <v>1353</v>
      </c>
      <c r="J3" s="152" t="s">
        <v>45</v>
      </c>
      <c r="K3" s="152" t="s">
        <v>45</v>
      </c>
      <c r="L3" s="152" t="s">
        <v>46</v>
      </c>
      <c r="M3" s="152" t="s">
        <v>47</v>
      </c>
      <c r="N3" s="152" t="s">
        <v>206</v>
      </c>
      <c r="O3" s="152" t="s">
        <v>51</v>
      </c>
      <c r="P3" s="152" t="s">
        <v>52</v>
      </c>
      <c r="Q3" s="162">
        <v>173700</v>
      </c>
      <c r="R3" s="163">
        <v>1</v>
      </c>
      <c r="S3" s="166">
        <v>3316</v>
      </c>
      <c r="U3" s="162">
        <v>5759.8919999999998</v>
      </c>
      <c r="V3" s="164">
        <v>7.67E-4</v>
      </c>
      <c r="W3" s="164">
        <v>9.4573862472438295E-3</v>
      </c>
      <c r="X3" s="164">
        <v>1.70232484836706E-3</v>
      </c>
    </row>
    <row r="4" spans="1:24">
      <c r="A4" s="152">
        <v>382</v>
      </c>
      <c r="B4" s="152">
        <v>382</v>
      </c>
      <c r="C4" s="152" t="s">
        <v>1821</v>
      </c>
      <c r="D4" s="152" t="s">
        <v>1822</v>
      </c>
      <c r="E4" s="152" t="s">
        <v>41</v>
      </c>
      <c r="F4" s="152" t="s">
        <v>2298</v>
      </c>
      <c r="G4" s="152" t="s">
        <v>2299</v>
      </c>
      <c r="H4" s="152" t="s">
        <v>44</v>
      </c>
      <c r="I4" s="152" t="s">
        <v>1353</v>
      </c>
      <c r="J4" s="152" t="s">
        <v>45</v>
      </c>
      <c r="K4" s="152" t="s">
        <v>75</v>
      </c>
      <c r="L4" s="152" t="s">
        <v>46</v>
      </c>
      <c r="M4" s="152" t="s">
        <v>47</v>
      </c>
      <c r="N4" s="152" t="s">
        <v>906</v>
      </c>
      <c r="O4" s="152" t="s">
        <v>51</v>
      </c>
      <c r="P4" s="152" t="s">
        <v>52</v>
      </c>
      <c r="Q4" s="162">
        <v>141167.9</v>
      </c>
      <c r="R4" s="163">
        <v>1</v>
      </c>
      <c r="S4" s="166">
        <v>26300</v>
      </c>
      <c r="U4" s="162">
        <v>37127.158000000003</v>
      </c>
      <c r="V4" s="164">
        <v>1.01E-3</v>
      </c>
      <c r="W4" s="164">
        <v>6.0960495549436097E-2</v>
      </c>
      <c r="X4" s="164">
        <v>1.09728590574185E-2</v>
      </c>
    </row>
    <row r="5" spans="1:24">
      <c r="A5" s="152">
        <v>382</v>
      </c>
      <c r="B5" s="152">
        <v>382</v>
      </c>
      <c r="C5" s="152" t="s">
        <v>2273</v>
      </c>
      <c r="D5" s="152" t="s">
        <v>2274</v>
      </c>
      <c r="E5" s="152" t="s">
        <v>41</v>
      </c>
      <c r="F5" s="152" t="s">
        <v>2300</v>
      </c>
      <c r="G5" s="152" t="s">
        <v>2301</v>
      </c>
      <c r="H5" s="152" t="s">
        <v>44</v>
      </c>
      <c r="I5" s="152" t="s">
        <v>1353</v>
      </c>
      <c r="J5" s="152" t="s">
        <v>45</v>
      </c>
      <c r="K5" s="152" t="s">
        <v>45</v>
      </c>
      <c r="L5" s="152" t="s">
        <v>46</v>
      </c>
      <c r="M5" s="152" t="s">
        <v>47</v>
      </c>
      <c r="N5" s="152" t="s">
        <v>906</v>
      </c>
      <c r="O5" s="152" t="s">
        <v>51</v>
      </c>
      <c r="P5" s="152" t="s">
        <v>52</v>
      </c>
      <c r="Q5" s="162">
        <v>430500</v>
      </c>
      <c r="R5" s="163">
        <v>1</v>
      </c>
      <c r="S5" s="166">
        <v>2613</v>
      </c>
      <c r="U5" s="162">
        <v>11248.965</v>
      </c>
      <c r="V5" s="164">
        <v>7.4299999999999995E-4</v>
      </c>
      <c r="W5" s="164">
        <v>1.8470104454515301E-2</v>
      </c>
      <c r="X5" s="164">
        <v>3.32460966940203E-3</v>
      </c>
    </row>
    <row r="6" spans="1:24">
      <c r="A6" s="152">
        <v>382</v>
      </c>
      <c r="B6" s="152">
        <v>382</v>
      </c>
      <c r="C6" s="152" t="s">
        <v>2302</v>
      </c>
      <c r="D6" s="152" t="s">
        <v>2303</v>
      </c>
      <c r="E6" s="152" t="s">
        <v>41</v>
      </c>
      <c r="F6" s="152" t="s">
        <v>2304</v>
      </c>
      <c r="G6" s="152" t="s">
        <v>2305</v>
      </c>
      <c r="H6" s="152" t="s">
        <v>44</v>
      </c>
      <c r="I6" s="152" t="s">
        <v>1353</v>
      </c>
      <c r="J6" s="152" t="s">
        <v>45</v>
      </c>
      <c r="K6" s="152" t="s">
        <v>45</v>
      </c>
      <c r="L6" s="152" t="s">
        <v>46</v>
      </c>
      <c r="M6" s="152" t="s">
        <v>47</v>
      </c>
      <c r="N6" s="152" t="s">
        <v>942</v>
      </c>
      <c r="O6" s="152" t="s">
        <v>51</v>
      </c>
      <c r="P6" s="152" t="s">
        <v>52</v>
      </c>
      <c r="Q6" s="162">
        <v>1721567</v>
      </c>
      <c r="R6" s="163">
        <v>1</v>
      </c>
      <c r="S6" s="166">
        <v>702.7</v>
      </c>
      <c r="U6" s="162">
        <v>12097.450999999999</v>
      </c>
      <c r="V6" s="164">
        <v>6.2E-4</v>
      </c>
      <c r="W6" s="164">
        <v>1.9863266470350201E-2</v>
      </c>
      <c r="X6" s="164">
        <v>3.5753781434133399E-3</v>
      </c>
    </row>
    <row r="7" spans="1:24">
      <c r="A7" s="152">
        <v>382</v>
      </c>
      <c r="B7" s="152">
        <v>382</v>
      </c>
      <c r="C7" s="152" t="s">
        <v>1828</v>
      </c>
      <c r="D7" s="152" t="s">
        <v>1829</v>
      </c>
      <c r="E7" s="152" t="s">
        <v>41</v>
      </c>
      <c r="F7" s="152" t="s">
        <v>2306</v>
      </c>
      <c r="G7" s="152" t="s">
        <v>2307</v>
      </c>
      <c r="H7" s="152" t="s">
        <v>44</v>
      </c>
      <c r="I7" s="152" t="s">
        <v>1353</v>
      </c>
      <c r="J7" s="152" t="s">
        <v>45</v>
      </c>
      <c r="K7" s="152" t="s">
        <v>45</v>
      </c>
      <c r="L7" s="152" t="s">
        <v>46</v>
      </c>
      <c r="M7" s="152" t="s">
        <v>47</v>
      </c>
      <c r="N7" s="152" t="s">
        <v>206</v>
      </c>
      <c r="O7" s="152" t="s">
        <v>51</v>
      </c>
      <c r="P7" s="152" t="s">
        <v>52</v>
      </c>
      <c r="Q7" s="162">
        <v>13206</v>
      </c>
      <c r="R7" s="163">
        <v>1</v>
      </c>
      <c r="S7" s="166">
        <v>67510</v>
      </c>
      <c r="U7" s="162">
        <v>8915.3709999999992</v>
      </c>
      <c r="V7" s="164">
        <v>5.0900000000000001E-4</v>
      </c>
      <c r="W7" s="164">
        <v>1.4638486850364899E-2</v>
      </c>
      <c r="X7" s="164">
        <v>2.6349203951708099E-3</v>
      </c>
    </row>
    <row r="8" spans="1:24">
      <c r="A8" s="152">
        <v>382</v>
      </c>
      <c r="B8" s="152">
        <v>382</v>
      </c>
      <c r="C8" s="152" t="s">
        <v>1840</v>
      </c>
      <c r="D8" s="152" t="s">
        <v>1841</v>
      </c>
      <c r="E8" s="152" t="s">
        <v>41</v>
      </c>
      <c r="F8" s="152" t="s">
        <v>2308</v>
      </c>
      <c r="G8" s="152" t="s">
        <v>2309</v>
      </c>
      <c r="H8" s="152" t="s">
        <v>44</v>
      </c>
      <c r="I8" s="152" t="s">
        <v>1353</v>
      </c>
      <c r="J8" s="152" t="s">
        <v>45</v>
      </c>
      <c r="K8" s="152" t="s">
        <v>45</v>
      </c>
      <c r="L8" s="152" t="s">
        <v>46</v>
      </c>
      <c r="M8" s="152" t="s">
        <v>47</v>
      </c>
      <c r="N8" s="152" t="s">
        <v>206</v>
      </c>
      <c r="O8" s="152" t="s">
        <v>51</v>
      </c>
      <c r="P8" s="152" t="s">
        <v>52</v>
      </c>
      <c r="Q8" s="162">
        <v>83000</v>
      </c>
      <c r="R8" s="163">
        <v>1</v>
      </c>
      <c r="S8" s="166">
        <v>3662</v>
      </c>
      <c r="U8" s="162">
        <v>3039.46</v>
      </c>
      <c r="V8" s="164">
        <v>3.7599999999999998E-4</v>
      </c>
      <c r="W8" s="164">
        <v>4.9906052410440601E-3</v>
      </c>
      <c r="X8" s="164">
        <v>8.9830647581894899E-4</v>
      </c>
    </row>
    <row r="9" spans="1:24">
      <c r="A9" s="152">
        <v>382</v>
      </c>
      <c r="B9" s="152">
        <v>382</v>
      </c>
      <c r="C9" s="152" t="s">
        <v>39</v>
      </c>
      <c r="D9" s="152" t="s">
        <v>40</v>
      </c>
      <c r="E9" s="152" t="s">
        <v>41</v>
      </c>
      <c r="F9" s="152" t="s">
        <v>2310</v>
      </c>
      <c r="G9" s="152" t="s">
        <v>48</v>
      </c>
      <c r="H9" s="152" t="s">
        <v>44</v>
      </c>
      <c r="I9" s="152" t="s">
        <v>1353</v>
      </c>
      <c r="J9" s="152" t="s">
        <v>45</v>
      </c>
      <c r="K9" s="152" t="s">
        <v>45</v>
      </c>
      <c r="L9" s="152" t="s">
        <v>46</v>
      </c>
      <c r="M9" s="152" t="s">
        <v>47</v>
      </c>
      <c r="N9" s="152" t="s">
        <v>49</v>
      </c>
      <c r="O9" s="152" t="s">
        <v>51</v>
      </c>
      <c r="P9" s="152" t="s">
        <v>52</v>
      </c>
      <c r="Q9" s="162">
        <v>1634000</v>
      </c>
      <c r="R9" s="163">
        <v>1</v>
      </c>
      <c r="S9" s="166">
        <v>277</v>
      </c>
      <c r="U9" s="162">
        <v>4526.18</v>
      </c>
      <c r="V9" s="164">
        <v>7.4799999999999997E-4</v>
      </c>
      <c r="W9" s="164">
        <v>7.4317074841941597E-3</v>
      </c>
      <c r="X9" s="164">
        <v>1.3377036726004701E-3</v>
      </c>
    </row>
    <row r="10" spans="1:24">
      <c r="A10" s="152">
        <v>382</v>
      </c>
      <c r="B10" s="152">
        <v>382</v>
      </c>
      <c r="C10" s="152" t="s">
        <v>2311</v>
      </c>
      <c r="D10" s="152" t="s">
        <v>2312</v>
      </c>
      <c r="E10" s="152" t="s">
        <v>41</v>
      </c>
      <c r="F10" s="152" t="s">
        <v>2313</v>
      </c>
      <c r="G10" s="152" t="s">
        <v>2314</v>
      </c>
      <c r="H10" s="152" t="s">
        <v>44</v>
      </c>
      <c r="I10" s="152" t="s">
        <v>1353</v>
      </c>
      <c r="J10" s="152" t="s">
        <v>45</v>
      </c>
      <c r="K10" s="152" t="s">
        <v>45</v>
      </c>
      <c r="L10" s="152" t="s">
        <v>46</v>
      </c>
      <c r="M10" s="152" t="s">
        <v>47</v>
      </c>
      <c r="N10" s="152" t="s">
        <v>911</v>
      </c>
      <c r="O10" s="152" t="s">
        <v>51</v>
      </c>
      <c r="P10" s="152" t="s">
        <v>52</v>
      </c>
      <c r="Q10" s="162">
        <v>917459.8</v>
      </c>
      <c r="R10" s="163">
        <v>1</v>
      </c>
      <c r="S10" s="166">
        <v>2950</v>
      </c>
      <c r="U10" s="162">
        <v>27065.063999999998</v>
      </c>
      <c r="V10" s="164">
        <v>7.3999999999999999E-4</v>
      </c>
      <c r="W10" s="164">
        <v>4.4439160491223199E-2</v>
      </c>
      <c r="X10" s="164">
        <v>7.9990269157958795E-3</v>
      </c>
    </row>
    <row r="11" spans="1:24">
      <c r="A11" s="152">
        <v>382</v>
      </c>
      <c r="B11" s="152">
        <v>382</v>
      </c>
      <c r="C11" s="152" t="s">
        <v>2315</v>
      </c>
      <c r="D11" s="152" t="s">
        <v>2316</v>
      </c>
      <c r="E11" s="152" t="s">
        <v>41</v>
      </c>
      <c r="F11" s="152" t="s">
        <v>2317</v>
      </c>
      <c r="G11" s="152" t="s">
        <v>2318</v>
      </c>
      <c r="H11" s="152" t="s">
        <v>44</v>
      </c>
      <c r="I11" s="152" t="s">
        <v>1353</v>
      </c>
      <c r="J11" s="152" t="s">
        <v>45</v>
      </c>
      <c r="K11" s="152" t="s">
        <v>45</v>
      </c>
      <c r="L11" s="152" t="s">
        <v>46</v>
      </c>
      <c r="M11" s="152" t="s">
        <v>47</v>
      </c>
      <c r="N11" s="152" t="s">
        <v>910</v>
      </c>
      <c r="O11" s="152" t="s">
        <v>51</v>
      </c>
      <c r="P11" s="152" t="s">
        <v>52</v>
      </c>
      <c r="Q11" s="162">
        <v>13390</v>
      </c>
      <c r="R11" s="163">
        <v>1</v>
      </c>
      <c r="S11" s="166">
        <v>35870</v>
      </c>
      <c r="U11" s="162">
        <v>4802.9930000000004</v>
      </c>
      <c r="V11" s="164">
        <v>5.8E-4</v>
      </c>
      <c r="W11" s="164">
        <v>7.8862173012633503E-3</v>
      </c>
      <c r="X11" s="164">
        <v>1.4195152149438001E-3</v>
      </c>
    </row>
    <row r="12" spans="1:24">
      <c r="A12" s="152">
        <v>382</v>
      </c>
      <c r="B12" s="152">
        <v>382</v>
      </c>
      <c r="C12" s="152" t="s">
        <v>2319</v>
      </c>
      <c r="D12" s="152" t="s">
        <v>2320</v>
      </c>
      <c r="E12" s="152" t="s">
        <v>41</v>
      </c>
      <c r="F12" s="152" t="s">
        <v>2321</v>
      </c>
      <c r="G12" s="152" t="s">
        <v>2322</v>
      </c>
      <c r="H12" s="152" t="s">
        <v>44</v>
      </c>
      <c r="I12" s="152" t="s">
        <v>1353</v>
      </c>
      <c r="J12" s="152" t="s">
        <v>45</v>
      </c>
      <c r="K12" s="152" t="s">
        <v>45</v>
      </c>
      <c r="L12" s="152" t="s">
        <v>46</v>
      </c>
      <c r="M12" s="152" t="s">
        <v>47</v>
      </c>
      <c r="N12" s="152" t="s">
        <v>909</v>
      </c>
      <c r="O12" s="152" t="s">
        <v>51</v>
      </c>
      <c r="P12" s="152" t="s">
        <v>52</v>
      </c>
      <c r="Q12" s="162">
        <v>90998</v>
      </c>
      <c r="R12" s="163">
        <v>1</v>
      </c>
      <c r="S12" s="166">
        <v>16460</v>
      </c>
      <c r="U12" s="162">
        <v>14978.271000000001</v>
      </c>
      <c r="V12" s="164">
        <v>3.4499999999999998E-4</v>
      </c>
      <c r="W12" s="164">
        <v>2.4593393812143299E-2</v>
      </c>
      <c r="X12" s="164">
        <v>4.42679872615855E-3</v>
      </c>
    </row>
    <row r="13" spans="1:24">
      <c r="A13" s="152">
        <v>382</v>
      </c>
      <c r="B13" s="152">
        <v>382</v>
      </c>
      <c r="C13" s="152" t="s">
        <v>1878</v>
      </c>
      <c r="D13" s="152" t="s">
        <v>1879</v>
      </c>
      <c r="E13" s="152" t="s">
        <v>41</v>
      </c>
      <c r="F13" s="152" t="s">
        <v>2323</v>
      </c>
      <c r="G13" s="152" t="s">
        <v>2324</v>
      </c>
      <c r="H13" s="152" t="s">
        <v>44</v>
      </c>
      <c r="I13" s="152" t="s">
        <v>1353</v>
      </c>
      <c r="J13" s="152" t="s">
        <v>45</v>
      </c>
      <c r="K13" s="152" t="s">
        <v>45</v>
      </c>
      <c r="L13" s="152" t="s">
        <v>46</v>
      </c>
      <c r="M13" s="152" t="s">
        <v>47</v>
      </c>
      <c r="N13" s="152" t="s">
        <v>909</v>
      </c>
      <c r="O13" s="152" t="s">
        <v>51</v>
      </c>
      <c r="P13" s="152" t="s">
        <v>52</v>
      </c>
      <c r="Q13" s="162">
        <v>35000</v>
      </c>
      <c r="R13" s="163">
        <v>1</v>
      </c>
      <c r="S13" s="166">
        <v>15660</v>
      </c>
      <c r="T13" s="162">
        <v>85.05</v>
      </c>
      <c r="U13" s="162">
        <v>5566.05</v>
      </c>
      <c r="V13" s="164">
        <v>1.54E-4</v>
      </c>
      <c r="W13" s="164">
        <v>9.1391096780063796E-3</v>
      </c>
      <c r="X13" s="164">
        <v>1.64503522327389E-3</v>
      </c>
    </row>
    <row r="14" spans="1:24">
      <c r="A14" s="152">
        <v>382</v>
      </c>
      <c r="B14" s="152">
        <v>382</v>
      </c>
      <c r="C14" s="152" t="s">
        <v>2325</v>
      </c>
      <c r="D14" s="152" t="s">
        <v>2326</v>
      </c>
      <c r="E14" s="152" t="s">
        <v>41</v>
      </c>
      <c r="F14" s="152" t="s">
        <v>2327</v>
      </c>
      <c r="G14" s="152" t="s">
        <v>2328</v>
      </c>
      <c r="H14" s="152" t="s">
        <v>44</v>
      </c>
      <c r="I14" s="152" t="s">
        <v>1353</v>
      </c>
      <c r="J14" s="152" t="s">
        <v>45</v>
      </c>
      <c r="K14" s="152" t="s">
        <v>82</v>
      </c>
      <c r="L14" s="152" t="s">
        <v>46</v>
      </c>
      <c r="M14" s="152" t="s">
        <v>47</v>
      </c>
      <c r="N14" s="152" t="s">
        <v>920</v>
      </c>
      <c r="O14" s="152" t="s">
        <v>51</v>
      </c>
      <c r="P14" s="152" t="s">
        <v>52</v>
      </c>
      <c r="Q14" s="162">
        <v>29000</v>
      </c>
      <c r="R14" s="163">
        <v>1</v>
      </c>
      <c r="S14" s="166">
        <v>76440</v>
      </c>
      <c r="U14" s="162">
        <v>22167.599999999999</v>
      </c>
      <c r="V14" s="164">
        <v>2.5700000000000001E-4</v>
      </c>
      <c r="W14" s="164">
        <v>3.6397827489543601E-2</v>
      </c>
      <c r="X14" s="164">
        <v>6.5515909514729997E-3</v>
      </c>
    </row>
    <row r="15" spans="1:24">
      <c r="A15" s="152">
        <v>382</v>
      </c>
      <c r="B15" s="152">
        <v>382</v>
      </c>
      <c r="C15" s="152" t="s">
        <v>2329</v>
      </c>
      <c r="D15" s="152" t="s">
        <v>2330</v>
      </c>
      <c r="E15" s="152" t="s">
        <v>41</v>
      </c>
      <c r="F15" s="152" t="s">
        <v>2331</v>
      </c>
      <c r="G15" s="152" t="s">
        <v>2332</v>
      </c>
      <c r="H15" s="152" t="s">
        <v>44</v>
      </c>
      <c r="I15" s="152" t="s">
        <v>1353</v>
      </c>
      <c r="J15" s="152" t="s">
        <v>45</v>
      </c>
      <c r="K15" s="152" t="s">
        <v>75</v>
      </c>
      <c r="L15" s="152" t="s">
        <v>46</v>
      </c>
      <c r="M15" s="152" t="s">
        <v>47</v>
      </c>
      <c r="N15" s="152" t="s">
        <v>927</v>
      </c>
      <c r="O15" s="152" t="s">
        <v>51</v>
      </c>
      <c r="P15" s="152" t="s">
        <v>52</v>
      </c>
      <c r="Q15" s="162">
        <v>324830</v>
      </c>
      <c r="R15" s="163">
        <v>1</v>
      </c>
      <c r="S15" s="166">
        <v>9837</v>
      </c>
      <c r="U15" s="162">
        <v>31953.526999999998</v>
      </c>
      <c r="V15" s="164">
        <v>2.5599999999999999E-4</v>
      </c>
      <c r="W15" s="164">
        <v>5.2465714243682501E-2</v>
      </c>
      <c r="X15" s="164">
        <v>9.4438026225666001E-3</v>
      </c>
    </row>
    <row r="16" spans="1:24">
      <c r="A16" s="152">
        <v>382</v>
      </c>
      <c r="B16" s="152">
        <v>382</v>
      </c>
      <c r="C16" s="152" t="s">
        <v>2333</v>
      </c>
      <c r="D16" s="152" t="s">
        <v>2334</v>
      </c>
      <c r="E16" s="152" t="s">
        <v>41</v>
      </c>
      <c r="F16" s="152" t="s">
        <v>2335</v>
      </c>
      <c r="G16" s="152" t="s">
        <v>2336</v>
      </c>
      <c r="H16" s="152" t="s">
        <v>44</v>
      </c>
      <c r="I16" s="152" t="s">
        <v>1353</v>
      </c>
      <c r="J16" s="152" t="s">
        <v>45</v>
      </c>
      <c r="K16" s="152" t="s">
        <v>45</v>
      </c>
      <c r="L16" s="152" t="s">
        <v>46</v>
      </c>
      <c r="M16" s="152" t="s">
        <v>47</v>
      </c>
      <c r="N16" s="152" t="s">
        <v>910</v>
      </c>
      <c r="O16" s="152" t="s">
        <v>51</v>
      </c>
      <c r="P16" s="152" t="s">
        <v>52</v>
      </c>
      <c r="Q16" s="162">
        <v>283001</v>
      </c>
      <c r="R16" s="163">
        <v>1</v>
      </c>
      <c r="S16" s="166">
        <v>1759</v>
      </c>
      <c r="U16" s="162">
        <v>4977.9880000000003</v>
      </c>
      <c r="V16" s="164">
        <v>8.3000000000000001E-4</v>
      </c>
      <c r="W16" s="164">
        <v>8.1735475895409904E-3</v>
      </c>
      <c r="X16" s="164">
        <v>1.4712345247653699E-3</v>
      </c>
    </row>
    <row r="17" spans="1:24">
      <c r="A17" s="152">
        <v>382</v>
      </c>
      <c r="B17" s="152">
        <v>382</v>
      </c>
      <c r="C17" s="152" t="s">
        <v>2337</v>
      </c>
      <c r="D17" s="152" t="s">
        <v>2338</v>
      </c>
      <c r="E17" s="152" t="s">
        <v>41</v>
      </c>
      <c r="F17" s="152" t="s">
        <v>2339</v>
      </c>
      <c r="G17" s="152" t="s">
        <v>2340</v>
      </c>
      <c r="H17" s="152" t="s">
        <v>44</v>
      </c>
      <c r="I17" s="152" t="s">
        <v>1353</v>
      </c>
      <c r="J17" s="152" t="s">
        <v>45</v>
      </c>
      <c r="K17" s="152" t="s">
        <v>45</v>
      </c>
      <c r="L17" s="152" t="s">
        <v>46</v>
      </c>
      <c r="M17" s="152" t="s">
        <v>47</v>
      </c>
      <c r="N17" s="152" t="s">
        <v>909</v>
      </c>
      <c r="O17" s="152" t="s">
        <v>51</v>
      </c>
      <c r="P17" s="152" t="s">
        <v>52</v>
      </c>
      <c r="Q17" s="162">
        <v>24350</v>
      </c>
      <c r="R17" s="163">
        <v>1</v>
      </c>
      <c r="S17" s="166">
        <v>22840</v>
      </c>
      <c r="U17" s="162">
        <v>5561.54</v>
      </c>
      <c r="V17" s="164">
        <v>2.9999999999999997E-4</v>
      </c>
      <c r="W17" s="164">
        <v>9.1317045370809796E-3</v>
      </c>
      <c r="X17" s="164">
        <v>1.64370230156874E-3</v>
      </c>
    </row>
    <row r="18" spans="1:24">
      <c r="A18" s="152">
        <v>382</v>
      </c>
      <c r="B18" s="152">
        <v>382</v>
      </c>
      <c r="C18" s="152" t="s">
        <v>680</v>
      </c>
      <c r="D18" s="152" t="s">
        <v>1910</v>
      </c>
      <c r="E18" s="152" t="s">
        <v>41</v>
      </c>
      <c r="F18" s="152" t="s">
        <v>2341</v>
      </c>
      <c r="G18" s="152" t="s">
        <v>2342</v>
      </c>
      <c r="H18" s="152" t="s">
        <v>44</v>
      </c>
      <c r="I18" s="152" t="s">
        <v>1353</v>
      </c>
      <c r="J18" s="152" t="s">
        <v>45</v>
      </c>
      <c r="K18" s="152" t="s">
        <v>45</v>
      </c>
      <c r="L18" s="152" t="s">
        <v>46</v>
      </c>
      <c r="M18" s="152" t="s">
        <v>47</v>
      </c>
      <c r="N18" s="152" t="s">
        <v>911</v>
      </c>
      <c r="O18" s="152" t="s">
        <v>51</v>
      </c>
      <c r="P18" s="152" t="s">
        <v>52</v>
      </c>
      <c r="Q18" s="162">
        <v>527606</v>
      </c>
      <c r="R18" s="163">
        <v>1</v>
      </c>
      <c r="S18" s="166">
        <v>6653</v>
      </c>
      <c r="U18" s="162">
        <v>35101.627</v>
      </c>
      <c r="V18" s="164">
        <v>3.2600000000000001E-4</v>
      </c>
      <c r="W18" s="164">
        <v>5.7634699773539501E-2</v>
      </c>
      <c r="X18" s="164">
        <v>1.0374217462172999E-2</v>
      </c>
    </row>
    <row r="19" spans="1:24">
      <c r="A19" s="152">
        <v>382</v>
      </c>
      <c r="B19" s="152">
        <v>382</v>
      </c>
      <c r="C19" s="152" t="s">
        <v>1980</v>
      </c>
      <c r="D19" s="152" t="s">
        <v>1981</v>
      </c>
      <c r="E19" s="152" t="s">
        <v>41</v>
      </c>
      <c r="F19" s="152" t="s">
        <v>2343</v>
      </c>
      <c r="G19" s="152" t="s">
        <v>2344</v>
      </c>
      <c r="H19" s="152" t="s">
        <v>44</v>
      </c>
      <c r="I19" s="152" t="s">
        <v>1353</v>
      </c>
      <c r="J19" s="152" t="s">
        <v>45</v>
      </c>
      <c r="K19" s="152" t="s">
        <v>45</v>
      </c>
      <c r="L19" s="152" t="s">
        <v>46</v>
      </c>
      <c r="M19" s="152" t="s">
        <v>47</v>
      </c>
      <c r="N19" s="152" t="s">
        <v>206</v>
      </c>
      <c r="O19" s="152" t="s">
        <v>51</v>
      </c>
      <c r="P19" s="152" t="s">
        <v>52</v>
      </c>
      <c r="Q19" s="162">
        <v>14000</v>
      </c>
      <c r="R19" s="163">
        <v>1</v>
      </c>
      <c r="S19" s="166">
        <v>60000</v>
      </c>
      <c r="U19" s="162">
        <v>8400</v>
      </c>
      <c r="V19" s="164">
        <v>3.6699999999999998E-4</v>
      </c>
      <c r="W19" s="164">
        <v>1.3792280215817999E-2</v>
      </c>
      <c r="X19" s="164">
        <v>2.4826036193531702E-3</v>
      </c>
    </row>
    <row r="20" spans="1:24">
      <c r="A20" s="152">
        <v>382</v>
      </c>
      <c r="B20" s="152">
        <v>382</v>
      </c>
      <c r="C20" s="152" t="s">
        <v>2345</v>
      </c>
      <c r="D20" s="152" t="s">
        <v>2346</v>
      </c>
      <c r="E20" s="152" t="s">
        <v>41</v>
      </c>
      <c r="F20" s="152" t="s">
        <v>2347</v>
      </c>
      <c r="G20" s="152" t="s">
        <v>2348</v>
      </c>
      <c r="H20" s="152" t="s">
        <v>44</v>
      </c>
      <c r="I20" s="152" t="s">
        <v>1353</v>
      </c>
      <c r="J20" s="152" t="s">
        <v>45</v>
      </c>
      <c r="K20" s="152" t="s">
        <v>45</v>
      </c>
      <c r="L20" s="152" t="s">
        <v>46</v>
      </c>
      <c r="M20" s="152" t="s">
        <v>47</v>
      </c>
      <c r="N20" s="152" t="s">
        <v>149</v>
      </c>
      <c r="O20" s="152" t="s">
        <v>51</v>
      </c>
      <c r="P20" s="152" t="s">
        <v>52</v>
      </c>
      <c r="Q20" s="162">
        <v>58000</v>
      </c>
      <c r="R20" s="163">
        <v>1</v>
      </c>
      <c r="S20" s="166">
        <v>4400</v>
      </c>
      <c r="U20" s="162">
        <v>2552</v>
      </c>
      <c r="V20" s="164">
        <v>7.8399999999999997E-4</v>
      </c>
      <c r="W20" s="164">
        <v>4.1902260846151699E-3</v>
      </c>
      <c r="X20" s="164">
        <v>7.5423862340348602E-4</v>
      </c>
    </row>
    <row r="21" spans="1:24">
      <c r="A21" s="152">
        <v>382</v>
      </c>
      <c r="B21" s="152">
        <v>382</v>
      </c>
      <c r="C21" s="152" t="s">
        <v>2349</v>
      </c>
      <c r="D21" s="152" t="s">
        <v>2350</v>
      </c>
      <c r="E21" s="152" t="s">
        <v>41</v>
      </c>
      <c r="F21" s="152" t="s">
        <v>2351</v>
      </c>
      <c r="G21" s="152" t="s">
        <v>2352</v>
      </c>
      <c r="H21" s="152" t="s">
        <v>44</v>
      </c>
      <c r="I21" s="152" t="s">
        <v>1353</v>
      </c>
      <c r="J21" s="152" t="s">
        <v>45</v>
      </c>
      <c r="K21" s="152" t="s">
        <v>45</v>
      </c>
      <c r="L21" s="152" t="s">
        <v>46</v>
      </c>
      <c r="M21" s="152" t="s">
        <v>47</v>
      </c>
      <c r="N21" s="152" t="s">
        <v>911</v>
      </c>
      <c r="O21" s="152" t="s">
        <v>51</v>
      </c>
      <c r="P21" s="152" t="s">
        <v>52</v>
      </c>
      <c r="Q21" s="162">
        <v>60569</v>
      </c>
      <c r="R21" s="163">
        <v>1</v>
      </c>
      <c r="S21" s="166">
        <v>19700</v>
      </c>
      <c r="U21" s="162">
        <v>11932.093000000001</v>
      </c>
      <c r="V21" s="164">
        <v>2.33E-4</v>
      </c>
      <c r="W21" s="164">
        <v>1.9591758359190501E-2</v>
      </c>
      <c r="X21" s="164">
        <v>3.5265068176498298E-3</v>
      </c>
    </row>
    <row r="22" spans="1:24">
      <c r="A22" s="152">
        <v>382</v>
      </c>
      <c r="B22" s="152">
        <v>382</v>
      </c>
      <c r="C22" s="152" t="s">
        <v>2353</v>
      </c>
      <c r="D22" s="152" t="s">
        <v>2354</v>
      </c>
      <c r="E22" s="152" t="s">
        <v>41</v>
      </c>
      <c r="F22" s="152" t="s">
        <v>2355</v>
      </c>
      <c r="G22" s="152" t="s">
        <v>2356</v>
      </c>
      <c r="H22" s="152" t="s">
        <v>44</v>
      </c>
      <c r="I22" s="152" t="s">
        <v>1353</v>
      </c>
      <c r="J22" s="152" t="s">
        <v>45</v>
      </c>
      <c r="K22" s="152" t="s">
        <v>45</v>
      </c>
      <c r="L22" s="152" t="s">
        <v>46</v>
      </c>
      <c r="M22" s="152" t="s">
        <v>47</v>
      </c>
      <c r="N22" s="152" t="s">
        <v>936</v>
      </c>
      <c r="O22" s="152" t="s">
        <v>51</v>
      </c>
      <c r="P22" s="152" t="s">
        <v>52</v>
      </c>
      <c r="Q22" s="162">
        <v>33000</v>
      </c>
      <c r="R22" s="163">
        <v>1</v>
      </c>
      <c r="S22" s="166">
        <v>7558</v>
      </c>
      <c r="T22" s="162">
        <v>32.01</v>
      </c>
      <c r="U22" s="162">
        <v>2526.15</v>
      </c>
      <c r="V22" s="164">
        <v>3.5399999999999999E-4</v>
      </c>
      <c r="W22" s="164">
        <v>4.1477819841891101E-3</v>
      </c>
      <c r="X22" s="164">
        <v>7.46598706312976E-4</v>
      </c>
    </row>
    <row r="23" spans="1:24">
      <c r="A23" s="152">
        <v>382</v>
      </c>
      <c r="B23" s="152">
        <v>382</v>
      </c>
      <c r="C23" s="152" t="s">
        <v>2027</v>
      </c>
      <c r="D23" s="152" t="s">
        <v>2028</v>
      </c>
      <c r="E23" s="152" t="s">
        <v>41</v>
      </c>
      <c r="F23" s="152" t="s">
        <v>2357</v>
      </c>
      <c r="G23" s="152" t="s">
        <v>2358</v>
      </c>
      <c r="H23" s="152" t="s">
        <v>44</v>
      </c>
      <c r="I23" s="152" t="s">
        <v>1353</v>
      </c>
      <c r="J23" s="152" t="s">
        <v>45</v>
      </c>
      <c r="K23" s="152" t="s">
        <v>45</v>
      </c>
      <c r="L23" s="152" t="s">
        <v>46</v>
      </c>
      <c r="M23" s="152" t="s">
        <v>47</v>
      </c>
      <c r="N23" s="152" t="s">
        <v>206</v>
      </c>
      <c r="O23" s="152" t="s">
        <v>51</v>
      </c>
      <c r="P23" s="152" t="s">
        <v>52</v>
      </c>
      <c r="Q23" s="162">
        <v>26850</v>
      </c>
      <c r="R23" s="163">
        <v>1</v>
      </c>
      <c r="S23" s="166">
        <v>41770</v>
      </c>
      <c r="U23" s="162">
        <v>11215.245000000001</v>
      </c>
      <c r="V23" s="164">
        <v>5.6300000000000002E-4</v>
      </c>
      <c r="W23" s="164">
        <v>1.84147383010775E-2</v>
      </c>
      <c r="X23" s="164">
        <v>3.3146437891586299E-3</v>
      </c>
    </row>
    <row r="24" spans="1:24">
      <c r="A24" s="152">
        <v>382</v>
      </c>
      <c r="B24" s="152">
        <v>382</v>
      </c>
      <c r="C24" s="152" t="s">
        <v>2359</v>
      </c>
      <c r="D24" s="152" t="s">
        <v>2360</v>
      </c>
      <c r="E24" s="152" t="s">
        <v>41</v>
      </c>
      <c r="F24" s="152" t="s">
        <v>2361</v>
      </c>
      <c r="G24" s="152" t="s">
        <v>2362</v>
      </c>
      <c r="H24" s="152" t="s">
        <v>44</v>
      </c>
      <c r="I24" s="152" t="s">
        <v>1353</v>
      </c>
      <c r="J24" s="152" t="s">
        <v>45</v>
      </c>
      <c r="K24" s="152" t="s">
        <v>45</v>
      </c>
      <c r="L24" s="152" t="s">
        <v>46</v>
      </c>
      <c r="M24" s="152" t="s">
        <v>47</v>
      </c>
      <c r="N24" s="152" t="s">
        <v>909</v>
      </c>
      <c r="O24" s="152" t="s">
        <v>51</v>
      </c>
      <c r="P24" s="152" t="s">
        <v>52</v>
      </c>
      <c r="Q24" s="162">
        <v>7300</v>
      </c>
      <c r="R24" s="163">
        <v>1</v>
      </c>
      <c r="S24" s="166">
        <v>44680</v>
      </c>
      <c r="U24" s="162">
        <v>3261.64</v>
      </c>
      <c r="V24" s="164">
        <v>1.15E-4</v>
      </c>
      <c r="W24" s="164">
        <v>5.3554110527524396E-3</v>
      </c>
      <c r="X24" s="164">
        <v>9.6397134155084001E-4</v>
      </c>
    </row>
    <row r="25" spans="1:24">
      <c r="A25" s="152">
        <v>382</v>
      </c>
      <c r="B25" s="152">
        <v>382</v>
      </c>
      <c r="C25" s="152" t="s">
        <v>202</v>
      </c>
      <c r="D25" s="152" t="s">
        <v>203</v>
      </c>
      <c r="E25" s="152" t="s">
        <v>41</v>
      </c>
      <c r="F25" s="152" t="s">
        <v>2363</v>
      </c>
      <c r="G25" s="152" t="s">
        <v>2364</v>
      </c>
      <c r="H25" s="152" t="s">
        <v>44</v>
      </c>
      <c r="I25" s="152" t="s">
        <v>1353</v>
      </c>
      <c r="J25" s="152" t="s">
        <v>45</v>
      </c>
      <c r="K25" s="152" t="s">
        <v>45</v>
      </c>
      <c r="L25" s="152" t="s">
        <v>46</v>
      </c>
      <c r="M25" s="152" t="s">
        <v>47</v>
      </c>
      <c r="N25" s="152" t="s">
        <v>206</v>
      </c>
      <c r="O25" s="152" t="s">
        <v>51</v>
      </c>
      <c r="P25" s="152" t="s">
        <v>52</v>
      </c>
      <c r="Q25" s="162">
        <v>1353390</v>
      </c>
      <c r="R25" s="163">
        <v>1</v>
      </c>
      <c r="S25" s="166">
        <v>201.4</v>
      </c>
      <c r="U25" s="162">
        <v>2725.7269999999999</v>
      </c>
      <c r="V25" s="164">
        <v>1.593E-3</v>
      </c>
      <c r="W25" s="164">
        <v>4.4754758238416403E-3</v>
      </c>
      <c r="X25" s="164">
        <v>8.0558343542456101E-4</v>
      </c>
    </row>
    <row r="26" spans="1:24">
      <c r="A26" s="152">
        <v>382</v>
      </c>
      <c r="B26" s="152">
        <v>382</v>
      </c>
      <c r="C26" s="152" t="s">
        <v>2365</v>
      </c>
      <c r="D26" s="152" t="s">
        <v>2366</v>
      </c>
      <c r="E26" s="152" t="s">
        <v>330</v>
      </c>
      <c r="F26" s="152" t="s">
        <v>2367</v>
      </c>
      <c r="G26" s="152" t="s">
        <v>2368</v>
      </c>
      <c r="H26" s="152" t="s">
        <v>44</v>
      </c>
      <c r="I26" s="152" t="s">
        <v>1353</v>
      </c>
      <c r="J26" s="152" t="s">
        <v>45</v>
      </c>
      <c r="K26" s="152" t="s">
        <v>75</v>
      </c>
      <c r="L26" s="152" t="s">
        <v>46</v>
      </c>
      <c r="M26" s="152" t="s">
        <v>47</v>
      </c>
      <c r="N26" s="152" t="s">
        <v>916</v>
      </c>
      <c r="O26" s="152" t="s">
        <v>51</v>
      </c>
      <c r="P26" s="152" t="s">
        <v>52</v>
      </c>
      <c r="Q26" s="162">
        <v>162130</v>
      </c>
      <c r="R26" s="163">
        <v>1</v>
      </c>
      <c r="S26" s="166">
        <v>11950</v>
      </c>
      <c r="U26" s="162">
        <v>19374.535</v>
      </c>
      <c r="V26" s="164">
        <v>1.3649999999999999E-3</v>
      </c>
      <c r="W26" s="164">
        <v>3.18117875918063E-2</v>
      </c>
      <c r="X26" s="164">
        <v>5.7261060374148298E-3</v>
      </c>
    </row>
    <row r="27" spans="1:24">
      <c r="A27" s="152">
        <v>382</v>
      </c>
      <c r="B27" s="152">
        <v>382</v>
      </c>
      <c r="C27" s="152" t="s">
        <v>2369</v>
      </c>
      <c r="D27" s="152" t="s">
        <v>2370</v>
      </c>
      <c r="E27" s="152" t="s">
        <v>330</v>
      </c>
      <c r="F27" s="152" t="s">
        <v>2371</v>
      </c>
      <c r="G27" s="152" t="s">
        <v>2372</v>
      </c>
      <c r="H27" s="152" t="s">
        <v>44</v>
      </c>
      <c r="I27" s="152" t="s">
        <v>1353</v>
      </c>
      <c r="J27" s="152" t="s">
        <v>45</v>
      </c>
      <c r="K27" s="152" t="s">
        <v>45</v>
      </c>
      <c r="L27" s="152" t="s">
        <v>46</v>
      </c>
      <c r="M27" s="152" t="s">
        <v>47</v>
      </c>
      <c r="N27" s="152" t="s">
        <v>916</v>
      </c>
      <c r="O27" s="152" t="s">
        <v>51</v>
      </c>
      <c r="P27" s="152" t="s">
        <v>52</v>
      </c>
      <c r="Q27" s="162">
        <v>200000</v>
      </c>
      <c r="R27" s="163">
        <v>1</v>
      </c>
      <c r="S27" s="166">
        <v>1560</v>
      </c>
      <c r="U27" s="162">
        <v>3120</v>
      </c>
      <c r="V27" s="164">
        <v>1.7000000000000001E-4</v>
      </c>
      <c r="W27" s="164">
        <v>5.12284693730382E-3</v>
      </c>
      <c r="X27" s="164">
        <v>9.2210991575974695E-4</v>
      </c>
    </row>
    <row r="28" spans="1:24">
      <c r="A28" s="152">
        <v>382</v>
      </c>
      <c r="B28" s="152">
        <v>382</v>
      </c>
      <c r="C28" s="152" t="s">
        <v>2373</v>
      </c>
      <c r="D28" s="152" t="s">
        <v>2374</v>
      </c>
      <c r="E28" s="152" t="s">
        <v>41</v>
      </c>
      <c r="F28" s="152" t="s">
        <v>2375</v>
      </c>
      <c r="G28" s="152" t="s">
        <v>2376</v>
      </c>
      <c r="H28" s="152" t="s">
        <v>44</v>
      </c>
      <c r="I28" s="152" t="s">
        <v>1353</v>
      </c>
      <c r="J28" s="152" t="s">
        <v>45</v>
      </c>
      <c r="K28" s="152" t="s">
        <v>75</v>
      </c>
      <c r="L28" s="152" t="s">
        <v>46</v>
      </c>
      <c r="M28" s="152" t="s">
        <v>47</v>
      </c>
      <c r="N28" s="152" t="s">
        <v>938</v>
      </c>
      <c r="O28" s="152" t="s">
        <v>51</v>
      </c>
      <c r="P28" s="152" t="s">
        <v>52</v>
      </c>
      <c r="Q28" s="162">
        <v>17198</v>
      </c>
      <c r="R28" s="163">
        <v>1</v>
      </c>
      <c r="S28" s="166">
        <v>26760</v>
      </c>
      <c r="U28" s="162">
        <v>4602.1850000000004</v>
      </c>
      <c r="V28" s="164">
        <v>2.3000000000000001E-4</v>
      </c>
      <c r="W28" s="164">
        <v>7.5565026626878704E-3</v>
      </c>
      <c r="X28" s="164">
        <v>1.3601667430252499E-3</v>
      </c>
    </row>
    <row r="29" spans="1:24">
      <c r="A29" s="152">
        <v>382</v>
      </c>
      <c r="B29" s="152">
        <v>382</v>
      </c>
      <c r="C29" s="152" t="s">
        <v>2377</v>
      </c>
      <c r="D29" s="152" t="s">
        <v>2378</v>
      </c>
      <c r="E29" s="152" t="s">
        <v>41</v>
      </c>
      <c r="F29" s="152" t="s">
        <v>2377</v>
      </c>
      <c r="G29" s="152" t="s">
        <v>2379</v>
      </c>
      <c r="H29" s="152" t="s">
        <v>44</v>
      </c>
      <c r="I29" s="152" t="s">
        <v>1353</v>
      </c>
      <c r="J29" s="152" t="s">
        <v>45</v>
      </c>
      <c r="K29" s="152" t="s">
        <v>45</v>
      </c>
      <c r="L29" s="152" t="s">
        <v>46</v>
      </c>
      <c r="M29" s="152" t="s">
        <v>47</v>
      </c>
      <c r="N29" s="152" t="s">
        <v>904</v>
      </c>
      <c r="O29" s="152" t="s">
        <v>51</v>
      </c>
      <c r="P29" s="152" t="s">
        <v>52</v>
      </c>
      <c r="Q29" s="162">
        <v>65610</v>
      </c>
      <c r="R29" s="163">
        <v>1</v>
      </c>
      <c r="S29" s="166">
        <v>24060</v>
      </c>
      <c r="U29" s="162">
        <v>15785.766</v>
      </c>
      <c r="V29" s="164">
        <v>7.1100000000000004E-4</v>
      </c>
      <c r="W29" s="164">
        <v>2.5919250963491899E-2</v>
      </c>
      <c r="X29" s="164">
        <v>4.6654523578407298E-3</v>
      </c>
    </row>
    <row r="30" spans="1:24">
      <c r="A30" s="152">
        <v>382</v>
      </c>
      <c r="B30" s="152">
        <v>382</v>
      </c>
      <c r="C30" s="152" t="s">
        <v>2053</v>
      </c>
      <c r="D30" s="152" t="s">
        <v>2054</v>
      </c>
      <c r="E30" s="152" t="s">
        <v>41</v>
      </c>
      <c r="F30" s="152" t="s">
        <v>2380</v>
      </c>
      <c r="G30" s="152" t="s">
        <v>2381</v>
      </c>
      <c r="H30" s="152" t="s">
        <v>44</v>
      </c>
      <c r="I30" s="152" t="s">
        <v>1353</v>
      </c>
      <c r="J30" s="152" t="s">
        <v>45</v>
      </c>
      <c r="K30" s="152" t="s">
        <v>45</v>
      </c>
      <c r="L30" s="152" t="s">
        <v>46</v>
      </c>
      <c r="M30" s="152" t="s">
        <v>47</v>
      </c>
      <c r="N30" s="152" t="s">
        <v>206</v>
      </c>
      <c r="O30" s="152" t="s">
        <v>51</v>
      </c>
      <c r="P30" s="152" t="s">
        <v>52</v>
      </c>
      <c r="Q30" s="162">
        <v>26473</v>
      </c>
      <c r="R30" s="163">
        <v>1</v>
      </c>
      <c r="S30" s="166">
        <v>40430</v>
      </c>
      <c r="U30" s="162">
        <v>10703.034</v>
      </c>
      <c r="V30" s="164">
        <v>2.13E-4</v>
      </c>
      <c r="W30" s="164">
        <v>1.7573719370023701E-2</v>
      </c>
      <c r="X30" s="164">
        <v>3.1632607974047201E-3</v>
      </c>
    </row>
    <row r="31" spans="1:24">
      <c r="A31" s="152">
        <v>382</v>
      </c>
      <c r="B31" s="152">
        <v>382</v>
      </c>
      <c r="C31" s="152" t="s">
        <v>2059</v>
      </c>
      <c r="D31" s="152" t="s">
        <v>2060</v>
      </c>
      <c r="E31" s="152" t="s">
        <v>41</v>
      </c>
      <c r="F31" s="152" t="s">
        <v>2382</v>
      </c>
      <c r="G31" s="152" t="s">
        <v>2383</v>
      </c>
      <c r="H31" s="152" t="s">
        <v>44</v>
      </c>
      <c r="I31" s="152" t="s">
        <v>1353</v>
      </c>
      <c r="J31" s="152" t="s">
        <v>45</v>
      </c>
      <c r="K31" s="152" t="s">
        <v>45</v>
      </c>
      <c r="L31" s="152" t="s">
        <v>46</v>
      </c>
      <c r="M31" s="152" t="s">
        <v>47</v>
      </c>
      <c r="N31" s="152" t="s">
        <v>911</v>
      </c>
      <c r="O31" s="152" t="s">
        <v>51</v>
      </c>
      <c r="P31" s="152" t="s">
        <v>52</v>
      </c>
      <c r="Q31" s="162">
        <v>526428</v>
      </c>
      <c r="R31" s="163">
        <v>1</v>
      </c>
      <c r="S31" s="166">
        <v>6859</v>
      </c>
      <c r="U31" s="162">
        <v>36107.697</v>
      </c>
      <c r="V31" s="164">
        <v>3.9399999999999998E-4</v>
      </c>
      <c r="W31" s="164">
        <v>5.9286603375185098E-2</v>
      </c>
      <c r="X31" s="164">
        <v>1.06715592936973E-2</v>
      </c>
    </row>
    <row r="32" spans="1:24">
      <c r="A32" s="152">
        <v>382</v>
      </c>
      <c r="B32" s="152">
        <v>382</v>
      </c>
      <c r="C32" s="152" t="s">
        <v>2384</v>
      </c>
      <c r="D32" s="152" t="s">
        <v>2385</v>
      </c>
      <c r="E32" s="152" t="s">
        <v>41</v>
      </c>
      <c r="F32" s="152" t="s">
        <v>2386</v>
      </c>
      <c r="G32" s="152" t="s">
        <v>2387</v>
      </c>
      <c r="H32" s="152" t="s">
        <v>44</v>
      </c>
      <c r="I32" s="152" t="s">
        <v>1353</v>
      </c>
      <c r="J32" s="152" t="s">
        <v>45</v>
      </c>
      <c r="K32" s="152" t="s">
        <v>45</v>
      </c>
      <c r="L32" s="152" t="s">
        <v>46</v>
      </c>
      <c r="M32" s="152" t="s">
        <v>47</v>
      </c>
      <c r="N32" s="152" t="s">
        <v>903</v>
      </c>
      <c r="O32" s="152" t="s">
        <v>51</v>
      </c>
      <c r="P32" s="152" t="s">
        <v>52</v>
      </c>
      <c r="Q32" s="162">
        <v>21000</v>
      </c>
      <c r="R32" s="163">
        <v>1</v>
      </c>
      <c r="S32" s="166">
        <v>22480</v>
      </c>
      <c r="U32" s="162">
        <v>4720.8</v>
      </c>
      <c r="V32" s="164">
        <v>2.284E-3</v>
      </c>
      <c r="W32" s="164">
        <v>7.7512614812896997E-3</v>
      </c>
      <c r="X32" s="164">
        <v>1.3952232340764799E-3</v>
      </c>
    </row>
    <row r="33" spans="1:24">
      <c r="A33" s="152">
        <v>382</v>
      </c>
      <c r="B33" s="152">
        <v>382</v>
      </c>
      <c r="C33" s="152" t="s">
        <v>2244</v>
      </c>
      <c r="D33" s="152" t="s">
        <v>2245</v>
      </c>
      <c r="E33" s="152" t="s">
        <v>41</v>
      </c>
      <c r="F33" s="152" t="s">
        <v>2388</v>
      </c>
      <c r="G33" s="152" t="s">
        <v>2389</v>
      </c>
      <c r="H33" s="152" t="s">
        <v>44</v>
      </c>
      <c r="I33" s="152" t="s">
        <v>1353</v>
      </c>
      <c r="J33" s="152" t="s">
        <v>45</v>
      </c>
      <c r="K33" s="152" t="s">
        <v>45</v>
      </c>
      <c r="L33" s="152" t="s">
        <v>46</v>
      </c>
      <c r="M33" s="152" t="s">
        <v>47</v>
      </c>
      <c r="N33" s="152" t="s">
        <v>942</v>
      </c>
      <c r="O33" s="152" t="s">
        <v>51</v>
      </c>
      <c r="P33" s="152" t="s">
        <v>52</v>
      </c>
      <c r="Q33" s="162">
        <v>175000</v>
      </c>
      <c r="R33" s="163">
        <v>1</v>
      </c>
      <c r="S33" s="166">
        <v>3636</v>
      </c>
      <c r="U33" s="162">
        <v>6363</v>
      </c>
      <c r="V33" s="164">
        <v>9.0899999999999998E-4</v>
      </c>
      <c r="W33" s="164">
        <v>1.0447652263482101E-2</v>
      </c>
      <c r="X33" s="164">
        <v>1.88057224166002E-3</v>
      </c>
    </row>
    <row r="34" spans="1:24">
      <c r="A34" s="152">
        <v>382</v>
      </c>
      <c r="B34" s="152">
        <v>382</v>
      </c>
      <c r="C34" s="152" t="s">
        <v>2390</v>
      </c>
      <c r="D34" s="152" t="s">
        <v>2391</v>
      </c>
      <c r="E34" s="152" t="s">
        <v>41</v>
      </c>
      <c r="F34" s="152" t="s">
        <v>2392</v>
      </c>
      <c r="G34" s="152" t="s">
        <v>2393</v>
      </c>
      <c r="H34" s="152" t="s">
        <v>44</v>
      </c>
      <c r="I34" s="152" t="s">
        <v>1353</v>
      </c>
      <c r="J34" s="152" t="s">
        <v>45</v>
      </c>
      <c r="K34" s="152" t="s">
        <v>45</v>
      </c>
      <c r="L34" s="152" t="s">
        <v>46</v>
      </c>
      <c r="M34" s="152" t="s">
        <v>47</v>
      </c>
      <c r="N34" s="152" t="s">
        <v>925</v>
      </c>
      <c r="O34" s="152" t="s">
        <v>51</v>
      </c>
      <c r="P34" s="152" t="s">
        <v>52</v>
      </c>
      <c r="Q34" s="162">
        <v>412206</v>
      </c>
      <c r="R34" s="163">
        <v>1</v>
      </c>
      <c r="S34" s="166">
        <v>832.6</v>
      </c>
      <c r="U34" s="162">
        <v>3432.027</v>
      </c>
      <c r="V34" s="164">
        <v>1.4289999999999999E-3</v>
      </c>
      <c r="W34" s="164">
        <v>5.6351762195058098E-3</v>
      </c>
      <c r="X34" s="164">
        <v>1.0143289332385701E-3</v>
      </c>
    </row>
    <row r="35" spans="1:24">
      <c r="A35" s="152">
        <v>382</v>
      </c>
      <c r="B35" s="152">
        <v>382</v>
      </c>
      <c r="C35" s="152" t="s">
        <v>2394</v>
      </c>
      <c r="D35" s="152" t="s">
        <v>2395</v>
      </c>
      <c r="E35" s="152" t="s">
        <v>70</v>
      </c>
      <c r="F35" s="152" t="s">
        <v>2396</v>
      </c>
      <c r="G35" s="152" t="s">
        <v>2397</v>
      </c>
      <c r="H35" s="152" t="s">
        <v>44</v>
      </c>
      <c r="I35" s="152" t="s">
        <v>1353</v>
      </c>
      <c r="J35" s="152" t="s">
        <v>74</v>
      </c>
      <c r="K35" s="152" t="s">
        <v>779</v>
      </c>
      <c r="L35" s="152" t="s">
        <v>46</v>
      </c>
      <c r="M35" s="152" t="s">
        <v>819</v>
      </c>
      <c r="N35" s="152" t="s">
        <v>1004</v>
      </c>
      <c r="O35" s="152" t="s">
        <v>51</v>
      </c>
      <c r="P35" s="152" t="s">
        <v>77</v>
      </c>
      <c r="Q35" s="162">
        <v>6625</v>
      </c>
      <c r="R35" s="163">
        <v>2.9780000000000002</v>
      </c>
      <c r="S35" s="166">
        <v>58091</v>
      </c>
      <c r="U35" s="162">
        <v>11460.919</v>
      </c>
      <c r="V35" s="164">
        <v>3.9999999999999998E-6</v>
      </c>
      <c r="W35" s="164">
        <v>1.8818119178957701E-2</v>
      </c>
      <c r="X35" s="164">
        <v>3.38725214772828E-3</v>
      </c>
    </row>
    <row r="36" spans="1:24">
      <c r="A36" s="152">
        <v>382</v>
      </c>
      <c r="B36" s="152">
        <v>382</v>
      </c>
      <c r="C36" s="152" t="s">
        <v>2398</v>
      </c>
      <c r="D36" s="152" t="s">
        <v>2399</v>
      </c>
      <c r="E36" s="152" t="s">
        <v>70</v>
      </c>
      <c r="F36" s="152" t="s">
        <v>2400</v>
      </c>
      <c r="G36" s="152" t="s">
        <v>2401</v>
      </c>
      <c r="H36" s="152" t="s">
        <v>44</v>
      </c>
      <c r="I36" s="152" t="s">
        <v>1353</v>
      </c>
      <c r="J36" s="152" t="s">
        <v>74</v>
      </c>
      <c r="K36" s="152" t="s">
        <v>75</v>
      </c>
      <c r="L36" s="152" t="s">
        <v>46</v>
      </c>
      <c r="M36" s="152" t="s">
        <v>819</v>
      </c>
      <c r="N36" s="152" t="s">
        <v>1000</v>
      </c>
      <c r="O36" s="152" t="s">
        <v>51</v>
      </c>
      <c r="P36" s="152" t="s">
        <v>77</v>
      </c>
      <c r="Q36" s="162">
        <v>23200</v>
      </c>
      <c r="R36" s="163">
        <v>2.9780000000000002</v>
      </c>
      <c r="S36" s="166">
        <v>35737</v>
      </c>
      <c r="U36" s="162">
        <v>24690.55</v>
      </c>
      <c r="V36" s="164">
        <v>3.9999999999999998E-6</v>
      </c>
      <c r="W36" s="164">
        <v>4.0540355849707999E-2</v>
      </c>
      <c r="X36" s="164">
        <v>7.2972440080591398E-3</v>
      </c>
    </row>
    <row r="37" spans="1:24">
      <c r="A37" s="152">
        <v>382</v>
      </c>
      <c r="B37" s="152">
        <v>382</v>
      </c>
      <c r="C37" s="152" t="s">
        <v>2402</v>
      </c>
      <c r="D37" s="152" t="s">
        <v>2403</v>
      </c>
      <c r="E37" s="152" t="s">
        <v>70</v>
      </c>
      <c r="F37" s="152" t="s">
        <v>2404</v>
      </c>
      <c r="G37" s="152" t="s">
        <v>2405</v>
      </c>
      <c r="H37" s="152" t="s">
        <v>44</v>
      </c>
      <c r="I37" s="152" t="s">
        <v>1353</v>
      </c>
      <c r="J37" s="152" t="s">
        <v>74</v>
      </c>
      <c r="K37" s="152" t="s">
        <v>75</v>
      </c>
      <c r="L37" s="152" t="s">
        <v>46</v>
      </c>
      <c r="M37" s="152" t="s">
        <v>819</v>
      </c>
      <c r="N37" s="152" t="s">
        <v>976</v>
      </c>
      <c r="O37" s="152" t="s">
        <v>51</v>
      </c>
      <c r="P37" s="152" t="s">
        <v>77</v>
      </c>
      <c r="Q37" s="162">
        <v>23250</v>
      </c>
      <c r="R37" s="163">
        <v>2.9780000000000002</v>
      </c>
      <c r="S37" s="166">
        <v>23834</v>
      </c>
      <c r="U37" s="162">
        <v>16502.304</v>
      </c>
      <c r="V37" s="164">
        <v>1.9999999999999999E-6</v>
      </c>
      <c r="W37" s="164">
        <v>2.7095762168561799E-2</v>
      </c>
      <c r="X37" s="164">
        <v>4.8772237930357802E-3</v>
      </c>
    </row>
    <row r="38" spans="1:24">
      <c r="A38" s="152">
        <v>382</v>
      </c>
      <c r="B38" s="152">
        <v>382</v>
      </c>
      <c r="C38" s="152" t="s">
        <v>2406</v>
      </c>
      <c r="D38" s="152" t="s">
        <v>2407</v>
      </c>
      <c r="E38" s="152" t="s">
        <v>70</v>
      </c>
      <c r="F38" s="152" t="s">
        <v>2406</v>
      </c>
      <c r="G38" s="152" t="s">
        <v>2408</v>
      </c>
      <c r="H38" s="152" t="s">
        <v>44</v>
      </c>
      <c r="I38" s="152" t="s">
        <v>1353</v>
      </c>
      <c r="J38" s="152" t="s">
        <v>74</v>
      </c>
      <c r="K38" s="152" t="s">
        <v>75</v>
      </c>
      <c r="L38" s="152" t="s">
        <v>46</v>
      </c>
      <c r="M38" s="152" t="s">
        <v>819</v>
      </c>
      <c r="N38" s="152" t="s">
        <v>1004</v>
      </c>
      <c r="O38" s="152" t="s">
        <v>51</v>
      </c>
      <c r="P38" s="152" t="s">
        <v>77</v>
      </c>
      <c r="Q38" s="162">
        <v>4700</v>
      </c>
      <c r="R38" s="163">
        <v>2.9780000000000002</v>
      </c>
      <c r="S38" s="166">
        <v>72300</v>
      </c>
      <c r="U38" s="162">
        <v>10119.541999999999</v>
      </c>
      <c r="V38" s="164">
        <v>1.9999999999999999E-6</v>
      </c>
      <c r="W38" s="164">
        <v>1.6615661447771799E-2</v>
      </c>
      <c r="X38" s="164">
        <v>2.9908108451042401E-3</v>
      </c>
    </row>
    <row r="39" spans="1:24">
      <c r="A39" s="152">
        <v>382</v>
      </c>
      <c r="B39" s="152">
        <v>382</v>
      </c>
      <c r="C39" s="152" t="s">
        <v>2409</v>
      </c>
      <c r="D39" s="152" t="s">
        <v>2410</v>
      </c>
      <c r="E39" s="152" t="s">
        <v>70</v>
      </c>
      <c r="F39" s="152" t="s">
        <v>2411</v>
      </c>
      <c r="G39" s="152" t="s">
        <v>2412</v>
      </c>
      <c r="H39" s="152" t="s">
        <v>44</v>
      </c>
      <c r="I39" s="152" t="s">
        <v>1353</v>
      </c>
      <c r="J39" s="152" t="s">
        <v>74</v>
      </c>
      <c r="K39" s="152" t="s">
        <v>75</v>
      </c>
      <c r="L39" s="152" t="s">
        <v>46</v>
      </c>
      <c r="M39" s="152" t="s">
        <v>819</v>
      </c>
      <c r="N39" s="152" t="s">
        <v>1004</v>
      </c>
      <c r="O39" s="152" t="s">
        <v>51</v>
      </c>
      <c r="P39" s="152" t="s">
        <v>77</v>
      </c>
      <c r="Q39" s="162">
        <v>3047</v>
      </c>
      <c r="R39" s="163">
        <v>2.9780000000000002</v>
      </c>
      <c r="S39" s="166">
        <v>198944</v>
      </c>
      <c r="U39" s="162">
        <v>18052.111000000001</v>
      </c>
      <c r="V39" s="164">
        <v>7.9999999999999996E-6</v>
      </c>
      <c r="W39" s="164">
        <v>2.9640449081241301E-2</v>
      </c>
      <c r="X39" s="164">
        <v>5.3352661791158896E-3</v>
      </c>
    </row>
    <row r="40" spans="1:24">
      <c r="A40" s="152">
        <v>382</v>
      </c>
      <c r="B40" s="152">
        <v>382</v>
      </c>
      <c r="C40" s="152" t="s">
        <v>2413</v>
      </c>
      <c r="D40" s="152" t="s">
        <v>2414</v>
      </c>
      <c r="E40" s="152" t="s">
        <v>70</v>
      </c>
      <c r="F40" s="152" t="s">
        <v>2415</v>
      </c>
      <c r="G40" s="152" t="s">
        <v>2416</v>
      </c>
      <c r="H40" s="152" t="s">
        <v>44</v>
      </c>
      <c r="I40" s="152" t="s">
        <v>1353</v>
      </c>
      <c r="J40" s="152" t="s">
        <v>74</v>
      </c>
      <c r="K40" s="152" t="s">
        <v>75</v>
      </c>
      <c r="L40" s="152" t="s">
        <v>46</v>
      </c>
      <c r="M40" s="152" t="s">
        <v>819</v>
      </c>
      <c r="N40" s="152" t="s">
        <v>1004</v>
      </c>
      <c r="O40" s="152" t="s">
        <v>51</v>
      </c>
      <c r="P40" s="152" t="s">
        <v>77</v>
      </c>
      <c r="Q40" s="162">
        <v>7750</v>
      </c>
      <c r="R40" s="163">
        <v>2.9780000000000002</v>
      </c>
      <c r="S40" s="166">
        <v>37775</v>
      </c>
      <c r="T40" s="162">
        <v>5.0369999999999999</v>
      </c>
      <c r="U40" s="162">
        <v>8733.2829999999994</v>
      </c>
      <c r="V40" s="164">
        <v>1.7E-5</v>
      </c>
      <c r="W40" s="164">
        <v>1.4339509950188499E-2</v>
      </c>
      <c r="X40" s="164">
        <v>2.5811047009660399E-3</v>
      </c>
    </row>
    <row r="41" spans="1:24">
      <c r="A41" s="152">
        <v>382</v>
      </c>
      <c r="B41" s="152">
        <v>382</v>
      </c>
      <c r="C41" s="152" t="s">
        <v>2417</v>
      </c>
      <c r="D41" s="152" t="s">
        <v>2418</v>
      </c>
      <c r="E41" s="152" t="s">
        <v>41</v>
      </c>
      <c r="F41" s="152" t="s">
        <v>2419</v>
      </c>
      <c r="G41" s="152" t="s">
        <v>2420</v>
      </c>
      <c r="H41" s="152" t="s">
        <v>44</v>
      </c>
      <c r="I41" s="152" t="s">
        <v>1353</v>
      </c>
      <c r="J41" s="152" t="s">
        <v>74</v>
      </c>
      <c r="K41" s="152" t="s">
        <v>82</v>
      </c>
      <c r="L41" s="152" t="s">
        <v>46</v>
      </c>
      <c r="M41" s="152" t="s">
        <v>819</v>
      </c>
      <c r="N41" s="152" t="s">
        <v>1004</v>
      </c>
      <c r="O41" s="152" t="s">
        <v>51</v>
      </c>
      <c r="P41" s="152" t="s">
        <v>77</v>
      </c>
      <c r="Q41" s="162">
        <v>21700</v>
      </c>
      <c r="R41" s="163">
        <v>2.9780000000000002</v>
      </c>
      <c r="S41" s="166">
        <v>16312</v>
      </c>
      <c r="U41" s="162">
        <v>10541.239</v>
      </c>
      <c r="V41" s="164">
        <v>5.0100000000000003E-4</v>
      </c>
      <c r="W41" s="164">
        <v>1.7308061354675702E-2</v>
      </c>
      <c r="X41" s="164">
        <v>3.11544248599478E-3</v>
      </c>
    </row>
    <row r="42" spans="1:24">
      <c r="A42" s="152">
        <v>382</v>
      </c>
      <c r="B42" s="152">
        <v>382</v>
      </c>
      <c r="C42" s="152" t="s">
        <v>2421</v>
      </c>
      <c r="D42" s="152" t="s">
        <v>2422</v>
      </c>
      <c r="E42" s="152" t="s">
        <v>70</v>
      </c>
      <c r="F42" s="152" t="s">
        <v>2423</v>
      </c>
      <c r="G42" s="152" t="s">
        <v>2424</v>
      </c>
      <c r="H42" s="152" t="s">
        <v>44</v>
      </c>
      <c r="I42" s="152" t="s">
        <v>1353</v>
      </c>
      <c r="J42" s="152" t="s">
        <v>74</v>
      </c>
      <c r="K42" s="152" t="s">
        <v>75</v>
      </c>
      <c r="L42" s="152" t="s">
        <v>46</v>
      </c>
      <c r="M42" s="152" t="s">
        <v>819</v>
      </c>
      <c r="N42" s="152" t="s">
        <v>979</v>
      </c>
      <c r="O42" s="152" t="s">
        <v>51</v>
      </c>
      <c r="P42" s="152" t="s">
        <v>77</v>
      </c>
      <c r="Q42" s="162">
        <v>2180</v>
      </c>
      <c r="R42" s="163">
        <v>2.9780000000000002</v>
      </c>
      <c r="S42" s="166">
        <v>93547</v>
      </c>
      <c r="U42" s="162">
        <v>6073.1090000000004</v>
      </c>
      <c r="V42" s="164">
        <v>5.0000000000000004E-6</v>
      </c>
      <c r="W42" s="164">
        <v>9.9716686194380993E-3</v>
      </c>
      <c r="X42" s="164">
        <v>1.7948954210788E-3</v>
      </c>
    </row>
    <row r="43" spans="1:24">
      <c r="A43" s="152">
        <v>382</v>
      </c>
      <c r="B43" s="152">
        <v>382</v>
      </c>
      <c r="C43" s="152" t="s">
        <v>2425</v>
      </c>
      <c r="D43" s="152" t="s">
        <v>2426</v>
      </c>
      <c r="E43" s="152" t="s">
        <v>41</v>
      </c>
      <c r="F43" s="152" t="s">
        <v>2427</v>
      </c>
      <c r="G43" s="152" t="s">
        <v>2428</v>
      </c>
      <c r="H43" s="152" t="s">
        <v>44</v>
      </c>
      <c r="I43" s="152" t="s">
        <v>1353</v>
      </c>
      <c r="J43" s="152" t="s">
        <v>74</v>
      </c>
      <c r="K43" s="152" t="s">
        <v>75</v>
      </c>
      <c r="L43" s="152" t="s">
        <v>46</v>
      </c>
      <c r="M43" s="152" t="s">
        <v>817</v>
      </c>
      <c r="N43" s="152" t="s">
        <v>957</v>
      </c>
      <c r="O43" s="152" t="s">
        <v>51</v>
      </c>
      <c r="P43" s="152" t="s">
        <v>77</v>
      </c>
      <c r="Q43" s="162">
        <v>3797</v>
      </c>
      <c r="R43" s="163">
        <v>2.9780000000000002</v>
      </c>
      <c r="S43" s="166">
        <v>1032</v>
      </c>
      <c r="U43" s="162">
        <v>116.693</v>
      </c>
      <c r="V43" s="164">
        <v>9.7999999999999997E-5</v>
      </c>
      <c r="W43" s="164">
        <v>1.91602765797768E-4</v>
      </c>
      <c r="X43" s="164">
        <v>3.4488403106984403E-5</v>
      </c>
    </row>
    <row r="44" spans="1:24">
      <c r="A44" s="152">
        <v>382</v>
      </c>
      <c r="B44" s="152">
        <v>382</v>
      </c>
      <c r="C44" s="152" t="s">
        <v>2429</v>
      </c>
      <c r="D44" s="152" t="s">
        <v>2430</v>
      </c>
      <c r="E44" s="152" t="s">
        <v>70</v>
      </c>
      <c r="F44" s="152" t="s">
        <v>2431</v>
      </c>
      <c r="G44" s="152" t="s">
        <v>2432</v>
      </c>
      <c r="H44" s="152" t="s">
        <v>44</v>
      </c>
      <c r="I44" s="152" t="s">
        <v>1353</v>
      </c>
      <c r="J44" s="152" t="s">
        <v>74</v>
      </c>
      <c r="K44" s="152" t="s">
        <v>75</v>
      </c>
      <c r="L44" s="152" t="s">
        <v>46</v>
      </c>
      <c r="M44" s="152" t="s">
        <v>819</v>
      </c>
      <c r="N44" s="152" t="s">
        <v>1004</v>
      </c>
      <c r="O44" s="152" t="s">
        <v>51</v>
      </c>
      <c r="P44" s="152" t="s">
        <v>77</v>
      </c>
      <c r="Q44" s="162">
        <v>37000</v>
      </c>
      <c r="R44" s="163">
        <v>2.9780000000000002</v>
      </c>
      <c r="S44" s="166">
        <v>8241</v>
      </c>
      <c r="T44" s="162">
        <v>4.4400000000000004</v>
      </c>
      <c r="U44" s="162">
        <v>9093.6509999999998</v>
      </c>
      <c r="V44" s="164">
        <v>0</v>
      </c>
      <c r="W44" s="164">
        <v>1.4931211545725701E-2</v>
      </c>
      <c r="X44" s="164">
        <v>2.68761069560012E-3</v>
      </c>
    </row>
    <row r="45" spans="1:24">
      <c r="A45" s="152">
        <v>382</v>
      </c>
      <c r="B45" s="152">
        <v>382</v>
      </c>
      <c r="C45" s="152" t="s">
        <v>2433</v>
      </c>
      <c r="D45" s="152" t="s">
        <v>2434</v>
      </c>
      <c r="E45" s="152" t="s">
        <v>70</v>
      </c>
      <c r="F45" s="152" t="s">
        <v>2435</v>
      </c>
      <c r="G45" s="152" t="s">
        <v>2436</v>
      </c>
      <c r="H45" s="152" t="s">
        <v>44</v>
      </c>
      <c r="I45" s="152" t="s">
        <v>1353</v>
      </c>
      <c r="J45" s="152" t="s">
        <v>74</v>
      </c>
      <c r="K45" s="152" t="s">
        <v>759</v>
      </c>
      <c r="L45" s="152" t="s">
        <v>46</v>
      </c>
      <c r="M45" s="152" t="s">
        <v>841</v>
      </c>
      <c r="N45" s="152" t="s">
        <v>972</v>
      </c>
      <c r="O45" s="152" t="s">
        <v>51</v>
      </c>
      <c r="P45" s="152" t="s">
        <v>684</v>
      </c>
      <c r="Q45" s="162">
        <v>1964</v>
      </c>
      <c r="R45" s="163">
        <v>0.38030000000000003</v>
      </c>
      <c r="S45" s="166">
        <v>9925</v>
      </c>
      <c r="U45" s="162">
        <v>74.131</v>
      </c>
      <c r="V45" s="164">
        <v>9.9999999999999995E-7</v>
      </c>
      <c r="W45" s="164">
        <v>1.2171808481912099E-4</v>
      </c>
      <c r="X45" s="164">
        <v>2.19091950848073E-5</v>
      </c>
    </row>
    <row r="46" spans="1:24">
      <c r="A46" s="152">
        <v>382</v>
      </c>
      <c r="B46" s="152">
        <v>382</v>
      </c>
      <c r="C46" s="152" t="s">
        <v>2437</v>
      </c>
      <c r="D46" s="152" t="s">
        <v>2438</v>
      </c>
      <c r="E46" s="152" t="s">
        <v>70</v>
      </c>
      <c r="F46" s="152" t="s">
        <v>2439</v>
      </c>
      <c r="G46" s="152" t="s">
        <v>2440</v>
      </c>
      <c r="H46" s="152" t="s">
        <v>44</v>
      </c>
      <c r="I46" s="152" t="s">
        <v>1353</v>
      </c>
      <c r="J46" s="152" t="s">
        <v>74</v>
      </c>
      <c r="K46" s="152" t="s">
        <v>75</v>
      </c>
      <c r="L46" s="152" t="s">
        <v>46</v>
      </c>
      <c r="M46" s="152" t="s">
        <v>817</v>
      </c>
      <c r="N46" s="152" t="s">
        <v>995</v>
      </c>
      <c r="O46" s="152" t="s">
        <v>51</v>
      </c>
      <c r="P46" s="152" t="s">
        <v>77</v>
      </c>
      <c r="Q46" s="162">
        <v>4727</v>
      </c>
      <c r="R46" s="163">
        <v>2.9780000000000002</v>
      </c>
      <c r="S46" s="166">
        <v>51360</v>
      </c>
      <c r="U46" s="162">
        <v>7229.95</v>
      </c>
      <c r="V46" s="164">
        <v>3.0000000000000001E-6</v>
      </c>
      <c r="W46" s="164">
        <v>1.18711309797928E-2</v>
      </c>
      <c r="X46" s="164">
        <v>2.1367977067670999E-3</v>
      </c>
    </row>
    <row r="47" spans="1:24">
      <c r="A47" s="152">
        <v>382</v>
      </c>
      <c r="B47" s="152">
        <v>382</v>
      </c>
      <c r="C47" s="152" t="s">
        <v>2441</v>
      </c>
      <c r="D47" s="152" t="s">
        <v>2442</v>
      </c>
      <c r="E47" s="152" t="s">
        <v>70</v>
      </c>
      <c r="F47" s="152" t="s">
        <v>2443</v>
      </c>
      <c r="G47" s="152" t="s">
        <v>2444</v>
      </c>
      <c r="H47" s="152" t="s">
        <v>44</v>
      </c>
      <c r="I47" s="152" t="s">
        <v>1353</v>
      </c>
      <c r="J47" s="152" t="s">
        <v>74</v>
      </c>
      <c r="K47" s="152" t="s">
        <v>75</v>
      </c>
      <c r="L47" s="152" t="s">
        <v>46</v>
      </c>
      <c r="M47" s="152" t="s">
        <v>819</v>
      </c>
      <c r="N47" s="152" t="s">
        <v>1005</v>
      </c>
      <c r="O47" s="152" t="s">
        <v>51</v>
      </c>
      <c r="P47" s="152" t="s">
        <v>77</v>
      </c>
      <c r="Q47" s="162">
        <v>2900</v>
      </c>
      <c r="R47" s="163">
        <v>2.9780000000000002</v>
      </c>
      <c r="S47" s="166">
        <v>56329</v>
      </c>
      <c r="U47" s="162">
        <v>4864.6850000000004</v>
      </c>
      <c r="V47" s="164">
        <v>9.9999999999999995E-7</v>
      </c>
      <c r="W47" s="164">
        <v>7.98751190872974E-3</v>
      </c>
      <c r="X47" s="164">
        <v>1.43774819420336E-3</v>
      </c>
    </row>
    <row r="48" spans="1:24">
      <c r="A48" s="152">
        <v>382</v>
      </c>
      <c r="B48" s="152">
        <v>382</v>
      </c>
      <c r="C48" s="152" t="s">
        <v>2445</v>
      </c>
      <c r="D48" s="152" t="s">
        <v>2446</v>
      </c>
      <c r="E48" s="152" t="s">
        <v>70</v>
      </c>
      <c r="F48" s="152" t="s">
        <v>2447</v>
      </c>
      <c r="G48" s="152" t="s">
        <v>2448</v>
      </c>
      <c r="H48" s="152" t="s">
        <v>44</v>
      </c>
      <c r="I48" s="152" t="s">
        <v>1353</v>
      </c>
      <c r="J48" s="152" t="s">
        <v>74</v>
      </c>
      <c r="K48" s="152" t="s">
        <v>75</v>
      </c>
      <c r="L48" s="152" t="s">
        <v>46</v>
      </c>
      <c r="M48" s="152" t="s">
        <v>819</v>
      </c>
      <c r="N48" s="152" t="s">
        <v>1000</v>
      </c>
      <c r="O48" s="152" t="s">
        <v>51</v>
      </c>
      <c r="P48" s="152" t="s">
        <v>77</v>
      </c>
      <c r="Q48" s="162">
        <v>10340</v>
      </c>
      <c r="R48" s="163">
        <v>2.9780000000000002</v>
      </c>
      <c r="S48" s="166">
        <v>37302</v>
      </c>
      <c r="U48" s="162">
        <v>11486.226000000001</v>
      </c>
      <c r="V48" s="164">
        <v>9.9999999999999995E-7</v>
      </c>
      <c r="W48" s="164">
        <v>1.8859672023714E-2</v>
      </c>
      <c r="X48" s="164">
        <v>3.3947316392388999E-3</v>
      </c>
    </row>
    <row r="49" spans="1:24">
      <c r="A49" s="152">
        <v>382</v>
      </c>
      <c r="B49" s="152">
        <v>382</v>
      </c>
      <c r="C49" s="152" t="s">
        <v>2449</v>
      </c>
      <c r="D49" s="152" t="s">
        <v>2450</v>
      </c>
      <c r="E49" s="152" t="s">
        <v>41</v>
      </c>
      <c r="F49" s="152" t="s">
        <v>2451</v>
      </c>
      <c r="G49" s="152" t="s">
        <v>2452</v>
      </c>
      <c r="H49" s="152" t="s">
        <v>44</v>
      </c>
      <c r="I49" s="152" t="s">
        <v>1353</v>
      </c>
      <c r="J49" s="152" t="s">
        <v>74</v>
      </c>
      <c r="K49" s="152" t="s">
        <v>82</v>
      </c>
      <c r="L49" s="152" t="s">
        <v>46</v>
      </c>
      <c r="M49" s="152" t="s">
        <v>819</v>
      </c>
      <c r="N49" s="152" t="s">
        <v>1004</v>
      </c>
      <c r="O49" s="152" t="s">
        <v>51</v>
      </c>
      <c r="P49" s="152" t="s">
        <v>77</v>
      </c>
      <c r="Q49" s="162">
        <v>10228</v>
      </c>
      <c r="R49" s="163">
        <v>2.9780000000000002</v>
      </c>
      <c r="S49" s="166">
        <v>54294</v>
      </c>
      <c r="U49" s="162">
        <v>16537.401000000002</v>
      </c>
      <c r="V49" s="164">
        <v>3.5199999999999999E-4</v>
      </c>
      <c r="W49" s="164">
        <v>2.7153388750231999E-2</v>
      </c>
      <c r="X49" s="164">
        <v>4.8875965492433697E-3</v>
      </c>
    </row>
    <row r="50" spans="1:24">
      <c r="A50" s="152">
        <v>382</v>
      </c>
      <c r="B50" s="152">
        <v>382</v>
      </c>
      <c r="C50" s="152" t="s">
        <v>2453</v>
      </c>
      <c r="D50" s="152" t="s">
        <v>2454</v>
      </c>
      <c r="E50" s="152" t="s">
        <v>70</v>
      </c>
      <c r="F50" s="152" t="s">
        <v>2455</v>
      </c>
      <c r="G50" s="152" t="s">
        <v>2456</v>
      </c>
      <c r="H50" s="152" t="s">
        <v>44</v>
      </c>
      <c r="I50" s="152" t="s">
        <v>1353</v>
      </c>
      <c r="J50" s="152" t="s">
        <v>74</v>
      </c>
      <c r="K50" s="152" t="s">
        <v>75</v>
      </c>
      <c r="L50" s="152" t="s">
        <v>46</v>
      </c>
      <c r="M50" s="152" t="s">
        <v>819</v>
      </c>
      <c r="N50" s="152" t="s">
        <v>1004</v>
      </c>
      <c r="O50" s="152" t="s">
        <v>51</v>
      </c>
      <c r="P50" s="152" t="s">
        <v>77</v>
      </c>
      <c r="Q50" s="162">
        <v>25910</v>
      </c>
      <c r="R50" s="163">
        <v>2.9780000000000002</v>
      </c>
      <c r="S50" s="166">
        <v>20009</v>
      </c>
      <c r="U50" s="162">
        <v>15438.94</v>
      </c>
      <c r="V50" s="164">
        <v>9.9999999999999995E-7</v>
      </c>
      <c r="W50" s="164">
        <v>2.5349784786581699E-2</v>
      </c>
      <c r="X50" s="164">
        <v>4.5629487275653698E-3</v>
      </c>
    </row>
    <row r="51" spans="1:24">
      <c r="A51" s="152">
        <v>382</v>
      </c>
      <c r="B51" s="152">
        <v>382</v>
      </c>
      <c r="C51" s="152" t="s">
        <v>2457</v>
      </c>
      <c r="D51" s="152" t="s">
        <v>2458</v>
      </c>
      <c r="E51" s="152" t="s">
        <v>70</v>
      </c>
      <c r="F51" s="152" t="s">
        <v>2459</v>
      </c>
      <c r="G51" s="152" t="s">
        <v>2460</v>
      </c>
      <c r="H51" s="152" t="s">
        <v>44</v>
      </c>
      <c r="I51" s="152" t="s">
        <v>1353</v>
      </c>
      <c r="J51" s="152" t="s">
        <v>74</v>
      </c>
      <c r="K51" s="152" t="s">
        <v>75</v>
      </c>
      <c r="L51" s="152" t="s">
        <v>46</v>
      </c>
      <c r="M51" s="152" t="s">
        <v>817</v>
      </c>
      <c r="N51" s="152" t="s">
        <v>1013</v>
      </c>
      <c r="O51" s="152" t="s">
        <v>51</v>
      </c>
      <c r="P51" s="152" t="s">
        <v>77</v>
      </c>
      <c r="Q51" s="162">
        <v>41250</v>
      </c>
      <c r="R51" s="163">
        <v>2.9780000000000002</v>
      </c>
      <c r="S51" s="166">
        <v>10890</v>
      </c>
      <c r="U51" s="162">
        <v>13377.548000000001</v>
      </c>
      <c r="V51" s="164">
        <v>6.8000000000000005E-4</v>
      </c>
      <c r="W51" s="164">
        <v>2.1965106436264901E-2</v>
      </c>
      <c r="X51" s="164">
        <v>3.9537082980382896E-3</v>
      </c>
    </row>
    <row r="52" spans="1:24">
      <c r="A52" s="152">
        <v>382</v>
      </c>
      <c r="B52" s="152">
        <v>382</v>
      </c>
      <c r="C52" s="152" t="s">
        <v>2461</v>
      </c>
      <c r="D52" s="152" t="s">
        <v>2462</v>
      </c>
      <c r="E52" s="152" t="s">
        <v>70</v>
      </c>
      <c r="F52" s="152" t="s">
        <v>2463</v>
      </c>
      <c r="G52" s="152" t="s">
        <v>2464</v>
      </c>
      <c r="H52" s="152" t="s">
        <v>44</v>
      </c>
      <c r="I52" s="152" t="s">
        <v>1353</v>
      </c>
      <c r="J52" s="152" t="s">
        <v>74</v>
      </c>
      <c r="K52" s="152" t="s">
        <v>75</v>
      </c>
      <c r="L52" s="152" t="s">
        <v>46</v>
      </c>
      <c r="M52" s="152" t="s">
        <v>819</v>
      </c>
      <c r="N52" s="152" t="s">
        <v>1000</v>
      </c>
      <c r="O52" s="152" t="s">
        <v>51</v>
      </c>
      <c r="P52" s="152" t="s">
        <v>77</v>
      </c>
      <c r="Q52" s="162">
        <v>9600</v>
      </c>
      <c r="R52" s="163">
        <v>2.9780000000000002</v>
      </c>
      <c r="S52" s="166">
        <v>34102</v>
      </c>
      <c r="U52" s="162">
        <v>9749.3529999999992</v>
      </c>
      <c r="V52" s="164">
        <v>3.0000000000000001E-5</v>
      </c>
      <c r="W52" s="164">
        <v>1.60078336489284E-2</v>
      </c>
      <c r="X52" s="164">
        <v>2.8814021418485402E-3</v>
      </c>
    </row>
    <row r="53" spans="1:24">
      <c r="A53" s="152">
        <v>382</v>
      </c>
      <c r="B53" s="152">
        <v>382</v>
      </c>
      <c r="C53" s="152" t="s">
        <v>2465</v>
      </c>
      <c r="D53" s="152" t="s">
        <v>2466</v>
      </c>
      <c r="E53" s="152" t="s">
        <v>70</v>
      </c>
      <c r="F53" s="152" t="s">
        <v>2467</v>
      </c>
      <c r="G53" s="152" t="s">
        <v>2468</v>
      </c>
      <c r="H53" s="152" t="s">
        <v>44</v>
      </c>
      <c r="I53" s="152" t="s">
        <v>1353</v>
      </c>
      <c r="J53" s="152" t="s">
        <v>74</v>
      </c>
      <c r="K53" s="152" t="s">
        <v>741</v>
      </c>
      <c r="L53" s="152" t="s">
        <v>46</v>
      </c>
      <c r="M53" s="152" t="s">
        <v>817</v>
      </c>
      <c r="N53" s="152" t="s">
        <v>1004</v>
      </c>
      <c r="O53" s="152" t="s">
        <v>51</v>
      </c>
      <c r="P53" s="152" t="s">
        <v>77</v>
      </c>
      <c r="Q53" s="162">
        <v>8600</v>
      </c>
      <c r="R53" s="163">
        <v>2.9780000000000002</v>
      </c>
      <c r="S53" s="166">
        <v>47757</v>
      </c>
      <c r="T53" s="162">
        <v>6.4569999999999999</v>
      </c>
      <c r="U53" s="162">
        <v>12250.177</v>
      </c>
      <c r="V53" s="164">
        <v>1.9999999999999999E-6</v>
      </c>
      <c r="W53" s="164">
        <v>2.0114033198666E-2</v>
      </c>
      <c r="X53" s="164">
        <v>3.6205160305203799E-3</v>
      </c>
    </row>
    <row r="54" spans="1:24">
      <c r="A54" s="152">
        <v>382</v>
      </c>
      <c r="B54" s="152">
        <v>7635</v>
      </c>
      <c r="C54" s="152" t="s">
        <v>2143</v>
      </c>
      <c r="D54" s="152" t="s">
        <v>2144</v>
      </c>
      <c r="E54" s="152" t="s">
        <v>41</v>
      </c>
      <c r="F54" s="152" t="s">
        <v>2294</v>
      </c>
      <c r="G54" s="152" t="s">
        <v>2295</v>
      </c>
      <c r="H54" s="152" t="s">
        <v>44</v>
      </c>
      <c r="I54" s="152" t="s">
        <v>1353</v>
      </c>
      <c r="J54" s="152" t="s">
        <v>45</v>
      </c>
      <c r="K54" s="152" t="s">
        <v>45</v>
      </c>
      <c r="L54" s="152" t="s">
        <v>46</v>
      </c>
      <c r="M54" s="152" t="s">
        <v>47</v>
      </c>
      <c r="N54" s="152" t="s">
        <v>174</v>
      </c>
      <c r="O54" s="152" t="s">
        <v>51</v>
      </c>
      <c r="P54" s="152" t="s">
        <v>52</v>
      </c>
      <c r="Q54" s="162">
        <v>20</v>
      </c>
      <c r="R54" s="163">
        <v>1</v>
      </c>
      <c r="S54" s="166">
        <v>226000</v>
      </c>
      <c r="T54" s="162">
        <v>0.06</v>
      </c>
      <c r="U54" s="162">
        <v>45.26</v>
      </c>
      <c r="V54" s="164">
        <v>0</v>
      </c>
      <c r="W54" s="164">
        <v>3.6603467330848599E-2</v>
      </c>
      <c r="X54" s="164">
        <v>2.0153133859225699E-3</v>
      </c>
    </row>
    <row r="55" spans="1:24">
      <c r="A55" s="152">
        <v>382</v>
      </c>
      <c r="B55" s="152">
        <v>7635</v>
      </c>
      <c r="C55" s="152" t="s">
        <v>1799</v>
      </c>
      <c r="D55" s="152" t="s">
        <v>1800</v>
      </c>
      <c r="E55" s="152" t="s">
        <v>41</v>
      </c>
      <c r="F55" s="152" t="s">
        <v>2296</v>
      </c>
      <c r="G55" s="152" t="s">
        <v>2297</v>
      </c>
      <c r="H55" s="152" t="s">
        <v>44</v>
      </c>
      <c r="I55" s="152" t="s">
        <v>1353</v>
      </c>
      <c r="J55" s="152" t="s">
        <v>45</v>
      </c>
      <c r="K55" s="152" t="s">
        <v>45</v>
      </c>
      <c r="L55" s="152" t="s">
        <v>46</v>
      </c>
      <c r="M55" s="152" t="s">
        <v>47</v>
      </c>
      <c r="N55" s="152" t="s">
        <v>206</v>
      </c>
      <c r="O55" s="152" t="s">
        <v>51</v>
      </c>
      <c r="P55" s="152" t="s">
        <v>52</v>
      </c>
      <c r="Q55" s="162">
        <v>440</v>
      </c>
      <c r="R55" s="163">
        <v>1</v>
      </c>
      <c r="S55" s="166">
        <v>3316</v>
      </c>
      <c r="U55" s="162">
        <v>14.59</v>
      </c>
      <c r="V55" s="164">
        <v>1.9999999999999999E-6</v>
      </c>
      <c r="W55" s="164">
        <v>1.17998531532828E-2</v>
      </c>
      <c r="X55" s="164">
        <v>6.49676212277572E-4</v>
      </c>
    </row>
    <row r="56" spans="1:24">
      <c r="A56" s="152">
        <v>382</v>
      </c>
      <c r="B56" s="152">
        <v>7635</v>
      </c>
      <c r="C56" s="152" t="s">
        <v>1821</v>
      </c>
      <c r="D56" s="152" t="s">
        <v>1822</v>
      </c>
      <c r="E56" s="152" t="s">
        <v>41</v>
      </c>
      <c r="F56" s="152" t="s">
        <v>2298</v>
      </c>
      <c r="G56" s="152" t="s">
        <v>2299</v>
      </c>
      <c r="H56" s="152" t="s">
        <v>44</v>
      </c>
      <c r="I56" s="152" t="s">
        <v>1353</v>
      </c>
      <c r="J56" s="152" t="s">
        <v>45</v>
      </c>
      <c r="K56" s="152" t="s">
        <v>75</v>
      </c>
      <c r="L56" s="152" t="s">
        <v>46</v>
      </c>
      <c r="M56" s="152" t="s">
        <v>47</v>
      </c>
      <c r="N56" s="152" t="s">
        <v>906</v>
      </c>
      <c r="O56" s="152" t="s">
        <v>51</v>
      </c>
      <c r="P56" s="152" t="s">
        <v>52</v>
      </c>
      <c r="Q56" s="162">
        <v>96.9</v>
      </c>
      <c r="R56" s="163">
        <v>1</v>
      </c>
      <c r="S56" s="166">
        <v>26300</v>
      </c>
      <c r="U56" s="162">
        <v>25.484999999999999</v>
      </c>
      <c r="V56" s="164">
        <v>9.9999999999999995E-7</v>
      </c>
      <c r="W56" s="164">
        <v>2.0610519084841201E-2</v>
      </c>
      <c r="X56" s="164">
        <v>1.13477378050158E-3</v>
      </c>
    </row>
    <row r="57" spans="1:24">
      <c r="A57" s="152">
        <v>382</v>
      </c>
      <c r="B57" s="152">
        <v>7635</v>
      </c>
      <c r="C57" s="152" t="s">
        <v>2273</v>
      </c>
      <c r="D57" s="152" t="s">
        <v>2274</v>
      </c>
      <c r="E57" s="152" t="s">
        <v>41</v>
      </c>
      <c r="F57" s="152" t="s">
        <v>2300</v>
      </c>
      <c r="G57" s="152" t="s">
        <v>2301</v>
      </c>
      <c r="H57" s="152" t="s">
        <v>44</v>
      </c>
      <c r="I57" s="152" t="s">
        <v>1353</v>
      </c>
      <c r="J57" s="152" t="s">
        <v>45</v>
      </c>
      <c r="K57" s="152" t="s">
        <v>45</v>
      </c>
      <c r="L57" s="152" t="s">
        <v>46</v>
      </c>
      <c r="M57" s="152" t="s">
        <v>47</v>
      </c>
      <c r="N57" s="152" t="s">
        <v>906</v>
      </c>
      <c r="O57" s="152" t="s">
        <v>51</v>
      </c>
      <c r="P57" s="152" t="s">
        <v>52</v>
      </c>
      <c r="Q57" s="162">
        <v>900</v>
      </c>
      <c r="R57" s="163">
        <v>1</v>
      </c>
      <c r="S57" s="166">
        <v>2613</v>
      </c>
      <c r="U57" s="162">
        <v>23.516999999999999</v>
      </c>
      <c r="V57" s="164">
        <v>1.9999999999999999E-6</v>
      </c>
      <c r="W57" s="164">
        <v>1.9019159625901502E-2</v>
      </c>
      <c r="X57" s="164">
        <v>1.04715672525302E-3</v>
      </c>
    </row>
    <row r="58" spans="1:24">
      <c r="A58" s="152">
        <v>382</v>
      </c>
      <c r="B58" s="152">
        <v>7635</v>
      </c>
      <c r="C58" s="152" t="s">
        <v>1828</v>
      </c>
      <c r="D58" s="152" t="s">
        <v>1829</v>
      </c>
      <c r="E58" s="152" t="s">
        <v>41</v>
      </c>
      <c r="F58" s="152" t="s">
        <v>2306</v>
      </c>
      <c r="G58" s="152" t="s">
        <v>2307</v>
      </c>
      <c r="H58" s="152" t="s">
        <v>44</v>
      </c>
      <c r="I58" s="152" t="s">
        <v>1353</v>
      </c>
      <c r="J58" s="152" t="s">
        <v>45</v>
      </c>
      <c r="K58" s="152" t="s">
        <v>45</v>
      </c>
      <c r="L58" s="152" t="s">
        <v>46</v>
      </c>
      <c r="M58" s="152" t="s">
        <v>47</v>
      </c>
      <c r="N58" s="152" t="s">
        <v>206</v>
      </c>
      <c r="O58" s="152" t="s">
        <v>51</v>
      </c>
      <c r="P58" s="152" t="s">
        <v>52</v>
      </c>
      <c r="Q58" s="162">
        <v>81</v>
      </c>
      <c r="R58" s="163">
        <v>1</v>
      </c>
      <c r="S58" s="166">
        <v>67510</v>
      </c>
      <c r="U58" s="162">
        <v>54.683</v>
      </c>
      <c r="V58" s="164">
        <v>3.0000000000000001E-6</v>
      </c>
      <c r="W58" s="164">
        <v>4.4224459231157497E-2</v>
      </c>
      <c r="X58" s="164">
        <v>2.43490989168191E-3</v>
      </c>
    </row>
    <row r="59" spans="1:24">
      <c r="A59" s="152">
        <v>382</v>
      </c>
      <c r="B59" s="152">
        <v>7635</v>
      </c>
      <c r="C59" s="152" t="s">
        <v>39</v>
      </c>
      <c r="D59" s="152" t="s">
        <v>40</v>
      </c>
      <c r="E59" s="152" t="s">
        <v>41</v>
      </c>
      <c r="F59" s="152" t="s">
        <v>2310</v>
      </c>
      <c r="G59" s="152" t="s">
        <v>48</v>
      </c>
      <c r="H59" s="152" t="s">
        <v>44</v>
      </c>
      <c r="I59" s="152" t="s">
        <v>1353</v>
      </c>
      <c r="J59" s="152" t="s">
        <v>45</v>
      </c>
      <c r="K59" s="152" t="s">
        <v>45</v>
      </c>
      <c r="L59" s="152" t="s">
        <v>46</v>
      </c>
      <c r="M59" s="152" t="s">
        <v>47</v>
      </c>
      <c r="N59" s="152" t="s">
        <v>49</v>
      </c>
      <c r="O59" s="152" t="s">
        <v>51</v>
      </c>
      <c r="P59" s="152" t="s">
        <v>52</v>
      </c>
      <c r="Q59" s="162">
        <v>9200</v>
      </c>
      <c r="R59" s="163">
        <v>1</v>
      </c>
      <c r="S59" s="166">
        <v>277</v>
      </c>
      <c r="U59" s="162">
        <v>25.484000000000002</v>
      </c>
      <c r="V59" s="164">
        <v>3.9999999999999998E-6</v>
      </c>
      <c r="W59" s="164">
        <v>2.06099529662148E-2</v>
      </c>
      <c r="X59" s="164">
        <v>1.13474261114717E-3</v>
      </c>
    </row>
    <row r="60" spans="1:24">
      <c r="A60" s="152">
        <v>382</v>
      </c>
      <c r="B60" s="152">
        <v>7635</v>
      </c>
      <c r="C60" s="152" t="s">
        <v>2311</v>
      </c>
      <c r="D60" s="152" t="s">
        <v>2312</v>
      </c>
      <c r="E60" s="152" t="s">
        <v>41</v>
      </c>
      <c r="F60" s="152" t="s">
        <v>2313</v>
      </c>
      <c r="G60" s="152" t="s">
        <v>2314</v>
      </c>
      <c r="H60" s="152" t="s">
        <v>44</v>
      </c>
      <c r="I60" s="152" t="s">
        <v>1353</v>
      </c>
      <c r="J60" s="152" t="s">
        <v>45</v>
      </c>
      <c r="K60" s="152" t="s">
        <v>45</v>
      </c>
      <c r="L60" s="152" t="s">
        <v>46</v>
      </c>
      <c r="M60" s="152" t="s">
        <v>47</v>
      </c>
      <c r="N60" s="152" t="s">
        <v>911</v>
      </c>
      <c r="O60" s="152" t="s">
        <v>51</v>
      </c>
      <c r="P60" s="152" t="s">
        <v>52</v>
      </c>
      <c r="Q60" s="162">
        <v>1730</v>
      </c>
      <c r="R60" s="163">
        <v>1</v>
      </c>
      <c r="S60" s="166">
        <v>2950</v>
      </c>
      <c r="U60" s="162">
        <v>51.034999999999997</v>
      </c>
      <c r="V60" s="164">
        <v>9.9999999999999995E-7</v>
      </c>
      <c r="W60" s="164">
        <v>4.1274091572389399E-2</v>
      </c>
      <c r="X60" s="164">
        <v>2.27246857478794E-3</v>
      </c>
    </row>
    <row r="61" spans="1:24">
      <c r="A61" s="152">
        <v>382</v>
      </c>
      <c r="B61" s="152">
        <v>7635</v>
      </c>
      <c r="C61" s="152" t="s">
        <v>2319</v>
      </c>
      <c r="D61" s="152" t="s">
        <v>2320</v>
      </c>
      <c r="E61" s="152" t="s">
        <v>41</v>
      </c>
      <c r="F61" s="152" t="s">
        <v>2321</v>
      </c>
      <c r="G61" s="152" t="s">
        <v>2322</v>
      </c>
      <c r="H61" s="152" t="s">
        <v>44</v>
      </c>
      <c r="I61" s="152" t="s">
        <v>1353</v>
      </c>
      <c r="J61" s="152" t="s">
        <v>45</v>
      </c>
      <c r="K61" s="152" t="s">
        <v>45</v>
      </c>
      <c r="L61" s="152" t="s">
        <v>46</v>
      </c>
      <c r="M61" s="152" t="s">
        <v>47</v>
      </c>
      <c r="N61" s="152" t="s">
        <v>909</v>
      </c>
      <c r="O61" s="152" t="s">
        <v>51</v>
      </c>
      <c r="P61" s="152" t="s">
        <v>52</v>
      </c>
      <c r="Q61" s="162">
        <v>260</v>
      </c>
      <c r="R61" s="163">
        <v>1</v>
      </c>
      <c r="S61" s="166">
        <v>16460</v>
      </c>
      <c r="U61" s="162">
        <v>42.795999999999999</v>
      </c>
      <c r="V61" s="164">
        <v>9.9999999999999995E-7</v>
      </c>
      <c r="W61" s="164">
        <v>3.4610875339119697E-2</v>
      </c>
      <c r="X61" s="164">
        <v>1.90560527337366E-3</v>
      </c>
    </row>
    <row r="62" spans="1:24">
      <c r="A62" s="152">
        <v>382</v>
      </c>
      <c r="B62" s="152">
        <v>7635</v>
      </c>
      <c r="C62" s="152" t="s">
        <v>1878</v>
      </c>
      <c r="D62" s="152" t="s">
        <v>1879</v>
      </c>
      <c r="E62" s="152" t="s">
        <v>41</v>
      </c>
      <c r="F62" s="152" t="s">
        <v>2323</v>
      </c>
      <c r="G62" s="152" t="s">
        <v>2324</v>
      </c>
      <c r="H62" s="152" t="s">
        <v>44</v>
      </c>
      <c r="I62" s="152" t="s">
        <v>1353</v>
      </c>
      <c r="J62" s="152" t="s">
        <v>45</v>
      </c>
      <c r="K62" s="152" t="s">
        <v>45</v>
      </c>
      <c r="L62" s="152" t="s">
        <v>46</v>
      </c>
      <c r="M62" s="152" t="s">
        <v>47</v>
      </c>
      <c r="N62" s="152" t="s">
        <v>909</v>
      </c>
      <c r="O62" s="152" t="s">
        <v>51</v>
      </c>
      <c r="P62" s="152" t="s">
        <v>52</v>
      </c>
      <c r="Q62" s="162">
        <v>120</v>
      </c>
      <c r="R62" s="163">
        <v>1</v>
      </c>
      <c r="S62" s="166">
        <v>15660</v>
      </c>
      <c r="T62" s="162">
        <v>0.29199999999999998</v>
      </c>
      <c r="U62" s="162">
        <v>19.084</v>
      </c>
      <c r="V62" s="164">
        <v>9.9999999999999995E-7</v>
      </c>
      <c r="W62" s="164">
        <v>1.5433687742350301E-2</v>
      </c>
      <c r="X62" s="164">
        <v>8.4974784547512598E-4</v>
      </c>
    </row>
    <row r="63" spans="1:24">
      <c r="A63" s="152">
        <v>382</v>
      </c>
      <c r="B63" s="152">
        <v>7635</v>
      </c>
      <c r="C63" s="152" t="s">
        <v>2325</v>
      </c>
      <c r="D63" s="152" t="s">
        <v>2326</v>
      </c>
      <c r="E63" s="152" t="s">
        <v>41</v>
      </c>
      <c r="F63" s="152" t="s">
        <v>2327</v>
      </c>
      <c r="G63" s="152" t="s">
        <v>2328</v>
      </c>
      <c r="H63" s="152" t="s">
        <v>44</v>
      </c>
      <c r="I63" s="152" t="s">
        <v>1353</v>
      </c>
      <c r="J63" s="152" t="s">
        <v>45</v>
      </c>
      <c r="K63" s="152" t="s">
        <v>82</v>
      </c>
      <c r="L63" s="152" t="s">
        <v>46</v>
      </c>
      <c r="M63" s="152" t="s">
        <v>47</v>
      </c>
      <c r="N63" s="152" t="s">
        <v>920</v>
      </c>
      <c r="O63" s="152" t="s">
        <v>51</v>
      </c>
      <c r="P63" s="152" t="s">
        <v>52</v>
      </c>
      <c r="Q63" s="162">
        <v>120</v>
      </c>
      <c r="R63" s="163">
        <v>1</v>
      </c>
      <c r="S63" s="166">
        <v>76440</v>
      </c>
      <c r="U63" s="162">
        <v>91.727999999999994</v>
      </c>
      <c r="V63" s="164">
        <v>9.9999999999999995E-7</v>
      </c>
      <c r="W63" s="164">
        <v>7.4184184809486298E-2</v>
      </c>
      <c r="X63" s="164">
        <v>4.0844322019819301E-3</v>
      </c>
    </row>
    <row r="64" spans="1:24">
      <c r="A64" s="152">
        <v>382</v>
      </c>
      <c r="B64" s="152">
        <v>7635</v>
      </c>
      <c r="C64" s="152" t="s">
        <v>2329</v>
      </c>
      <c r="D64" s="152" t="s">
        <v>2330</v>
      </c>
      <c r="E64" s="152" t="s">
        <v>41</v>
      </c>
      <c r="F64" s="152" t="s">
        <v>2331</v>
      </c>
      <c r="G64" s="152" t="s">
        <v>2332</v>
      </c>
      <c r="H64" s="152" t="s">
        <v>44</v>
      </c>
      <c r="I64" s="152" t="s">
        <v>1353</v>
      </c>
      <c r="J64" s="152" t="s">
        <v>45</v>
      </c>
      <c r="K64" s="152" t="s">
        <v>75</v>
      </c>
      <c r="L64" s="152" t="s">
        <v>46</v>
      </c>
      <c r="M64" s="152" t="s">
        <v>47</v>
      </c>
      <c r="N64" s="152" t="s">
        <v>927</v>
      </c>
      <c r="O64" s="152" t="s">
        <v>51</v>
      </c>
      <c r="P64" s="152" t="s">
        <v>52</v>
      </c>
      <c r="Q64" s="162">
        <v>1100</v>
      </c>
      <c r="R64" s="163">
        <v>1</v>
      </c>
      <c r="S64" s="166">
        <v>9837</v>
      </c>
      <c r="U64" s="162">
        <v>108.20699999999999</v>
      </c>
      <c r="V64" s="164">
        <v>9.9999999999999995E-7</v>
      </c>
      <c r="W64" s="164">
        <v>8.7511426016920496E-2</v>
      </c>
      <c r="X64" s="164">
        <v>4.8182033324596502E-3</v>
      </c>
    </row>
    <row r="65" spans="1:24">
      <c r="A65" s="152">
        <v>382</v>
      </c>
      <c r="B65" s="152">
        <v>7635</v>
      </c>
      <c r="C65" s="152" t="s">
        <v>2333</v>
      </c>
      <c r="D65" s="152" t="s">
        <v>2334</v>
      </c>
      <c r="E65" s="152" t="s">
        <v>41</v>
      </c>
      <c r="F65" s="152" t="s">
        <v>2335</v>
      </c>
      <c r="G65" s="152" t="s">
        <v>2336</v>
      </c>
      <c r="H65" s="152" t="s">
        <v>44</v>
      </c>
      <c r="I65" s="152" t="s">
        <v>1353</v>
      </c>
      <c r="J65" s="152" t="s">
        <v>45</v>
      </c>
      <c r="K65" s="152" t="s">
        <v>45</v>
      </c>
      <c r="L65" s="152" t="s">
        <v>46</v>
      </c>
      <c r="M65" s="152" t="s">
        <v>47</v>
      </c>
      <c r="N65" s="152" t="s">
        <v>910</v>
      </c>
      <c r="O65" s="152" t="s">
        <v>51</v>
      </c>
      <c r="P65" s="152" t="s">
        <v>52</v>
      </c>
      <c r="Q65" s="162">
        <v>136</v>
      </c>
      <c r="R65" s="163">
        <v>1</v>
      </c>
      <c r="S65" s="166">
        <v>1759</v>
      </c>
      <c r="U65" s="162">
        <v>2.3919999999999999</v>
      </c>
      <c r="V65" s="164">
        <v>0</v>
      </c>
      <c r="W65" s="164">
        <v>1.9347023184703199E-3</v>
      </c>
      <c r="X65" s="164">
        <v>1.06520823422175E-4</v>
      </c>
    </row>
    <row r="66" spans="1:24">
      <c r="A66" s="152">
        <v>382</v>
      </c>
      <c r="B66" s="152">
        <v>7635</v>
      </c>
      <c r="C66" s="152" t="s">
        <v>2337</v>
      </c>
      <c r="D66" s="152" t="s">
        <v>2338</v>
      </c>
      <c r="E66" s="152" t="s">
        <v>41</v>
      </c>
      <c r="F66" s="152" t="s">
        <v>2339</v>
      </c>
      <c r="G66" s="152" t="s">
        <v>2340</v>
      </c>
      <c r="H66" s="152" t="s">
        <v>44</v>
      </c>
      <c r="I66" s="152" t="s">
        <v>1353</v>
      </c>
      <c r="J66" s="152" t="s">
        <v>45</v>
      </c>
      <c r="K66" s="152" t="s">
        <v>45</v>
      </c>
      <c r="L66" s="152" t="s">
        <v>46</v>
      </c>
      <c r="M66" s="152" t="s">
        <v>47</v>
      </c>
      <c r="N66" s="152" t="s">
        <v>909</v>
      </c>
      <c r="O66" s="152" t="s">
        <v>51</v>
      </c>
      <c r="P66" s="152" t="s">
        <v>52</v>
      </c>
      <c r="Q66" s="162">
        <v>90</v>
      </c>
      <c r="R66" s="163">
        <v>1</v>
      </c>
      <c r="S66" s="166">
        <v>22840</v>
      </c>
      <c r="U66" s="162">
        <v>20.556000000000001</v>
      </c>
      <c r="V66" s="164">
        <v>9.9999999999999995E-7</v>
      </c>
      <c r="W66" s="164">
        <v>1.6624477836034799E-2</v>
      </c>
      <c r="X66" s="164">
        <v>9.1531035609563704E-4</v>
      </c>
    </row>
    <row r="67" spans="1:24">
      <c r="A67" s="152">
        <v>382</v>
      </c>
      <c r="B67" s="152">
        <v>7635</v>
      </c>
      <c r="C67" s="152" t="s">
        <v>680</v>
      </c>
      <c r="D67" s="152" t="s">
        <v>1910</v>
      </c>
      <c r="E67" s="152" t="s">
        <v>41</v>
      </c>
      <c r="F67" s="152" t="s">
        <v>2341</v>
      </c>
      <c r="G67" s="152" t="s">
        <v>2342</v>
      </c>
      <c r="H67" s="152" t="s">
        <v>44</v>
      </c>
      <c r="I67" s="152" t="s">
        <v>1353</v>
      </c>
      <c r="J67" s="152" t="s">
        <v>45</v>
      </c>
      <c r="K67" s="152" t="s">
        <v>45</v>
      </c>
      <c r="L67" s="152" t="s">
        <v>46</v>
      </c>
      <c r="M67" s="152" t="s">
        <v>47</v>
      </c>
      <c r="N67" s="152" t="s">
        <v>911</v>
      </c>
      <c r="O67" s="152" t="s">
        <v>51</v>
      </c>
      <c r="P67" s="152" t="s">
        <v>52</v>
      </c>
      <c r="Q67" s="162">
        <v>1034</v>
      </c>
      <c r="R67" s="163">
        <v>1</v>
      </c>
      <c r="S67" s="166">
        <v>6653</v>
      </c>
      <c r="U67" s="162">
        <v>68.792000000000002</v>
      </c>
      <c r="V67" s="164">
        <v>9.9999999999999995E-7</v>
      </c>
      <c r="W67" s="164">
        <v>5.5634919818352897E-2</v>
      </c>
      <c r="X67" s="164">
        <v>3.0631469314428002E-3</v>
      </c>
    </row>
    <row r="68" spans="1:24">
      <c r="A68" s="152">
        <v>382</v>
      </c>
      <c r="B68" s="152">
        <v>7635</v>
      </c>
      <c r="C68" s="152" t="s">
        <v>1980</v>
      </c>
      <c r="D68" s="152" t="s">
        <v>1981</v>
      </c>
      <c r="E68" s="152" t="s">
        <v>41</v>
      </c>
      <c r="F68" s="152" t="s">
        <v>2343</v>
      </c>
      <c r="G68" s="152" t="s">
        <v>2344</v>
      </c>
      <c r="H68" s="152" t="s">
        <v>44</v>
      </c>
      <c r="I68" s="152" t="s">
        <v>1353</v>
      </c>
      <c r="J68" s="152" t="s">
        <v>45</v>
      </c>
      <c r="K68" s="152" t="s">
        <v>45</v>
      </c>
      <c r="L68" s="152" t="s">
        <v>46</v>
      </c>
      <c r="M68" s="152" t="s">
        <v>47</v>
      </c>
      <c r="N68" s="152" t="s">
        <v>206</v>
      </c>
      <c r="O68" s="152" t="s">
        <v>51</v>
      </c>
      <c r="P68" s="152" t="s">
        <v>52</v>
      </c>
      <c r="Q68" s="162">
        <v>60</v>
      </c>
      <c r="R68" s="163">
        <v>1</v>
      </c>
      <c r="S68" s="166">
        <v>60000</v>
      </c>
      <c r="U68" s="162">
        <v>36</v>
      </c>
      <c r="V68" s="164">
        <v>1.9999999999999999E-6</v>
      </c>
      <c r="W68" s="164">
        <v>2.9114672217223799E-2</v>
      </c>
      <c r="X68" s="164">
        <v>1.60299536969464E-3</v>
      </c>
    </row>
    <row r="69" spans="1:24">
      <c r="A69" s="152">
        <v>382</v>
      </c>
      <c r="B69" s="152">
        <v>7635</v>
      </c>
      <c r="C69" s="152" t="s">
        <v>2349</v>
      </c>
      <c r="D69" s="152" t="s">
        <v>2350</v>
      </c>
      <c r="E69" s="152" t="s">
        <v>41</v>
      </c>
      <c r="F69" s="152" t="s">
        <v>2351</v>
      </c>
      <c r="G69" s="152" t="s">
        <v>2352</v>
      </c>
      <c r="H69" s="152" t="s">
        <v>44</v>
      </c>
      <c r="I69" s="152" t="s">
        <v>1353</v>
      </c>
      <c r="J69" s="152" t="s">
        <v>45</v>
      </c>
      <c r="K69" s="152" t="s">
        <v>45</v>
      </c>
      <c r="L69" s="152" t="s">
        <v>46</v>
      </c>
      <c r="M69" s="152" t="s">
        <v>47</v>
      </c>
      <c r="N69" s="152" t="s">
        <v>911</v>
      </c>
      <c r="O69" s="152" t="s">
        <v>51</v>
      </c>
      <c r="P69" s="152" t="s">
        <v>52</v>
      </c>
      <c r="Q69" s="162">
        <v>124</v>
      </c>
      <c r="R69" s="163">
        <v>1</v>
      </c>
      <c r="S69" s="166">
        <v>19700</v>
      </c>
      <c r="U69" s="162">
        <v>24.428000000000001</v>
      </c>
      <c r="V69" s="164">
        <v>0</v>
      </c>
      <c r="W69" s="164">
        <v>1.97559225811762E-2</v>
      </c>
      <c r="X69" s="164">
        <v>1.0877214136361299E-3</v>
      </c>
    </row>
    <row r="70" spans="1:24">
      <c r="A70" s="152">
        <v>382</v>
      </c>
      <c r="B70" s="152">
        <v>7635</v>
      </c>
      <c r="C70" s="152" t="s">
        <v>2353</v>
      </c>
      <c r="D70" s="152" t="s">
        <v>2354</v>
      </c>
      <c r="E70" s="152" t="s">
        <v>41</v>
      </c>
      <c r="F70" s="152" t="s">
        <v>2355</v>
      </c>
      <c r="G70" s="152" t="s">
        <v>2356</v>
      </c>
      <c r="H70" s="152" t="s">
        <v>44</v>
      </c>
      <c r="I70" s="152" t="s">
        <v>1353</v>
      </c>
      <c r="J70" s="152" t="s">
        <v>45</v>
      </c>
      <c r="K70" s="152" t="s">
        <v>45</v>
      </c>
      <c r="L70" s="152" t="s">
        <v>46</v>
      </c>
      <c r="M70" s="152" t="s">
        <v>47</v>
      </c>
      <c r="N70" s="152" t="s">
        <v>936</v>
      </c>
      <c r="O70" s="152" t="s">
        <v>51</v>
      </c>
      <c r="P70" s="152" t="s">
        <v>52</v>
      </c>
      <c r="Q70" s="162">
        <v>150</v>
      </c>
      <c r="R70" s="163">
        <v>1</v>
      </c>
      <c r="S70" s="166">
        <v>7558</v>
      </c>
      <c r="T70" s="162">
        <v>0.14499999999999999</v>
      </c>
      <c r="U70" s="162">
        <v>11.481999999999999</v>
      </c>
      <c r="V70" s="164">
        <v>1.9999999999999999E-6</v>
      </c>
      <c r="W70" s="164">
        <v>9.2863673259520104E-3</v>
      </c>
      <c r="X70" s="164">
        <v>5.1128873145885197E-4</v>
      </c>
    </row>
    <row r="71" spans="1:24">
      <c r="A71" s="152">
        <v>382</v>
      </c>
      <c r="B71" s="152">
        <v>7635</v>
      </c>
      <c r="C71" s="152" t="s">
        <v>2027</v>
      </c>
      <c r="D71" s="152" t="s">
        <v>2028</v>
      </c>
      <c r="E71" s="152" t="s">
        <v>41</v>
      </c>
      <c r="F71" s="152" t="s">
        <v>2357</v>
      </c>
      <c r="G71" s="152" t="s">
        <v>2358</v>
      </c>
      <c r="H71" s="152" t="s">
        <v>44</v>
      </c>
      <c r="I71" s="152" t="s">
        <v>1353</v>
      </c>
      <c r="J71" s="152" t="s">
        <v>45</v>
      </c>
      <c r="K71" s="152" t="s">
        <v>45</v>
      </c>
      <c r="L71" s="152" t="s">
        <v>46</v>
      </c>
      <c r="M71" s="152" t="s">
        <v>47</v>
      </c>
      <c r="N71" s="152" t="s">
        <v>206</v>
      </c>
      <c r="O71" s="152" t="s">
        <v>51</v>
      </c>
      <c r="P71" s="152" t="s">
        <v>52</v>
      </c>
      <c r="Q71" s="162">
        <v>95</v>
      </c>
      <c r="R71" s="163">
        <v>1</v>
      </c>
      <c r="S71" s="166">
        <v>41770</v>
      </c>
      <c r="U71" s="162">
        <v>39.680999999999997</v>
      </c>
      <c r="V71" s="164">
        <v>1.9999999999999999E-6</v>
      </c>
      <c r="W71" s="164">
        <v>3.2092051821882399E-2</v>
      </c>
      <c r="X71" s="164">
        <v>1.76692391007049E-3</v>
      </c>
    </row>
    <row r="72" spans="1:24">
      <c r="A72" s="152">
        <v>382</v>
      </c>
      <c r="B72" s="152">
        <v>7635</v>
      </c>
      <c r="C72" s="152" t="s">
        <v>2359</v>
      </c>
      <c r="D72" s="152" t="s">
        <v>2360</v>
      </c>
      <c r="E72" s="152" t="s">
        <v>41</v>
      </c>
      <c r="F72" s="152" t="s">
        <v>2361</v>
      </c>
      <c r="G72" s="152" t="s">
        <v>2362</v>
      </c>
      <c r="H72" s="152" t="s">
        <v>44</v>
      </c>
      <c r="I72" s="152" t="s">
        <v>1353</v>
      </c>
      <c r="J72" s="152" t="s">
        <v>45</v>
      </c>
      <c r="K72" s="152" t="s">
        <v>45</v>
      </c>
      <c r="L72" s="152" t="s">
        <v>46</v>
      </c>
      <c r="M72" s="152" t="s">
        <v>47</v>
      </c>
      <c r="N72" s="152" t="s">
        <v>909</v>
      </c>
      <c r="O72" s="152" t="s">
        <v>51</v>
      </c>
      <c r="P72" s="152" t="s">
        <v>52</v>
      </c>
      <c r="Q72" s="162">
        <v>40</v>
      </c>
      <c r="R72" s="163">
        <v>1</v>
      </c>
      <c r="S72" s="166">
        <v>44680</v>
      </c>
      <c r="U72" s="162">
        <v>17.872</v>
      </c>
      <c r="V72" s="164">
        <v>9.9999999999999995E-7</v>
      </c>
      <c r="W72" s="164">
        <v>1.44538172740618E-2</v>
      </c>
      <c r="X72" s="164">
        <v>7.9579814575507003E-4</v>
      </c>
    </row>
    <row r="73" spans="1:24">
      <c r="A73" s="152">
        <v>382</v>
      </c>
      <c r="B73" s="152">
        <v>7635</v>
      </c>
      <c r="C73" s="152" t="s">
        <v>2365</v>
      </c>
      <c r="D73" s="152" t="s">
        <v>2366</v>
      </c>
      <c r="E73" s="152" t="s">
        <v>330</v>
      </c>
      <c r="F73" s="152" t="s">
        <v>2367</v>
      </c>
      <c r="G73" s="152" t="s">
        <v>2368</v>
      </c>
      <c r="H73" s="152" t="s">
        <v>44</v>
      </c>
      <c r="I73" s="152" t="s">
        <v>1353</v>
      </c>
      <c r="J73" s="152" t="s">
        <v>45</v>
      </c>
      <c r="K73" s="152" t="s">
        <v>75</v>
      </c>
      <c r="L73" s="152" t="s">
        <v>46</v>
      </c>
      <c r="M73" s="152" t="s">
        <v>47</v>
      </c>
      <c r="N73" s="152" t="s">
        <v>916</v>
      </c>
      <c r="O73" s="152" t="s">
        <v>51</v>
      </c>
      <c r="P73" s="152" t="s">
        <v>52</v>
      </c>
      <c r="Q73" s="162">
        <v>485</v>
      </c>
      <c r="R73" s="163">
        <v>1</v>
      </c>
      <c r="S73" s="166">
        <v>11950</v>
      </c>
      <c r="U73" s="162">
        <v>57.957999999999998</v>
      </c>
      <c r="V73" s="164">
        <v>3.9999999999999998E-6</v>
      </c>
      <c r="W73" s="164">
        <v>4.6872600417492999E-2</v>
      </c>
      <c r="X73" s="164">
        <v>2.5807112260854701E-3</v>
      </c>
    </row>
    <row r="74" spans="1:24">
      <c r="A74" s="152">
        <v>382</v>
      </c>
      <c r="B74" s="152">
        <v>7635</v>
      </c>
      <c r="C74" s="152" t="s">
        <v>2377</v>
      </c>
      <c r="D74" s="152" t="s">
        <v>2378</v>
      </c>
      <c r="E74" s="152" t="s">
        <v>41</v>
      </c>
      <c r="F74" s="152" t="s">
        <v>2377</v>
      </c>
      <c r="G74" s="152" t="s">
        <v>2379</v>
      </c>
      <c r="H74" s="152" t="s">
        <v>44</v>
      </c>
      <c r="I74" s="152" t="s">
        <v>1353</v>
      </c>
      <c r="J74" s="152" t="s">
        <v>45</v>
      </c>
      <c r="K74" s="152" t="s">
        <v>45</v>
      </c>
      <c r="L74" s="152" t="s">
        <v>46</v>
      </c>
      <c r="M74" s="152" t="s">
        <v>47</v>
      </c>
      <c r="N74" s="152" t="s">
        <v>904</v>
      </c>
      <c r="O74" s="152" t="s">
        <v>51</v>
      </c>
      <c r="P74" s="152" t="s">
        <v>52</v>
      </c>
      <c r="Q74" s="162">
        <v>190</v>
      </c>
      <c r="R74" s="163">
        <v>1</v>
      </c>
      <c r="S74" s="166">
        <v>24060</v>
      </c>
      <c r="U74" s="162">
        <v>45.713999999999999</v>
      </c>
      <c r="V74" s="164">
        <v>1.9999999999999999E-6</v>
      </c>
      <c r="W74" s="164">
        <v>3.6970781270504703E-2</v>
      </c>
      <c r="X74" s="164">
        <v>2.03553695361724E-3</v>
      </c>
    </row>
    <row r="75" spans="1:24">
      <c r="A75" s="152">
        <v>382</v>
      </c>
      <c r="B75" s="152">
        <v>7635</v>
      </c>
      <c r="C75" s="152" t="s">
        <v>2053</v>
      </c>
      <c r="D75" s="152" t="s">
        <v>2054</v>
      </c>
      <c r="E75" s="152" t="s">
        <v>41</v>
      </c>
      <c r="F75" s="152" t="s">
        <v>2380</v>
      </c>
      <c r="G75" s="152" t="s">
        <v>2381</v>
      </c>
      <c r="H75" s="152" t="s">
        <v>44</v>
      </c>
      <c r="I75" s="152" t="s">
        <v>1353</v>
      </c>
      <c r="J75" s="152" t="s">
        <v>45</v>
      </c>
      <c r="K75" s="152" t="s">
        <v>45</v>
      </c>
      <c r="L75" s="152" t="s">
        <v>46</v>
      </c>
      <c r="M75" s="152" t="s">
        <v>47</v>
      </c>
      <c r="N75" s="152" t="s">
        <v>206</v>
      </c>
      <c r="O75" s="152" t="s">
        <v>51</v>
      </c>
      <c r="P75" s="152" t="s">
        <v>52</v>
      </c>
      <c r="Q75" s="162">
        <v>100</v>
      </c>
      <c r="R75" s="163">
        <v>1</v>
      </c>
      <c r="S75" s="166">
        <v>40430</v>
      </c>
      <c r="U75" s="162">
        <v>40.43</v>
      </c>
      <c r="V75" s="164">
        <v>9.9999999999999995E-7</v>
      </c>
      <c r="W75" s="164">
        <v>3.2697394381732199E-2</v>
      </c>
      <c r="X75" s="164">
        <v>1.8002528554653899E-3</v>
      </c>
    </row>
    <row r="76" spans="1:24">
      <c r="A76" s="152">
        <v>382</v>
      </c>
      <c r="B76" s="152">
        <v>7635</v>
      </c>
      <c r="C76" s="152" t="s">
        <v>2059</v>
      </c>
      <c r="D76" s="152" t="s">
        <v>2060</v>
      </c>
      <c r="E76" s="152" t="s">
        <v>41</v>
      </c>
      <c r="F76" s="152" t="s">
        <v>2382</v>
      </c>
      <c r="G76" s="152" t="s">
        <v>2383</v>
      </c>
      <c r="H76" s="152" t="s">
        <v>44</v>
      </c>
      <c r="I76" s="152" t="s">
        <v>1353</v>
      </c>
      <c r="J76" s="152" t="s">
        <v>45</v>
      </c>
      <c r="K76" s="152" t="s">
        <v>45</v>
      </c>
      <c r="L76" s="152" t="s">
        <v>46</v>
      </c>
      <c r="M76" s="152" t="s">
        <v>47</v>
      </c>
      <c r="N76" s="152" t="s">
        <v>911</v>
      </c>
      <c r="O76" s="152" t="s">
        <v>51</v>
      </c>
      <c r="P76" s="152" t="s">
        <v>52</v>
      </c>
      <c r="Q76" s="162">
        <v>815</v>
      </c>
      <c r="R76" s="163">
        <v>1</v>
      </c>
      <c r="S76" s="166">
        <v>6859</v>
      </c>
      <c r="U76" s="162">
        <v>55.901000000000003</v>
      </c>
      <c r="V76" s="164">
        <v>9.9999999999999995E-7</v>
      </c>
      <c r="W76" s="164">
        <v>4.5209303455949902E-2</v>
      </c>
      <c r="X76" s="164">
        <v>2.4891334364442901E-3</v>
      </c>
    </row>
    <row r="77" spans="1:24">
      <c r="A77" s="152">
        <v>382</v>
      </c>
      <c r="B77" s="152">
        <v>7635</v>
      </c>
      <c r="C77" s="152" t="s">
        <v>2384</v>
      </c>
      <c r="D77" s="152" t="s">
        <v>2385</v>
      </c>
      <c r="E77" s="152" t="s">
        <v>41</v>
      </c>
      <c r="F77" s="152" t="s">
        <v>2386</v>
      </c>
      <c r="G77" s="152" t="s">
        <v>2387</v>
      </c>
      <c r="H77" s="152" t="s">
        <v>44</v>
      </c>
      <c r="I77" s="152" t="s">
        <v>1353</v>
      </c>
      <c r="J77" s="152" t="s">
        <v>45</v>
      </c>
      <c r="K77" s="152" t="s">
        <v>45</v>
      </c>
      <c r="L77" s="152" t="s">
        <v>46</v>
      </c>
      <c r="M77" s="152" t="s">
        <v>47</v>
      </c>
      <c r="N77" s="152" t="s">
        <v>903</v>
      </c>
      <c r="O77" s="152" t="s">
        <v>51</v>
      </c>
      <c r="P77" s="152" t="s">
        <v>52</v>
      </c>
      <c r="Q77" s="162">
        <v>90</v>
      </c>
      <c r="R77" s="163">
        <v>1</v>
      </c>
      <c r="S77" s="166">
        <v>22480</v>
      </c>
      <c r="U77" s="162">
        <v>20.231999999999999</v>
      </c>
      <c r="V77" s="164">
        <v>1.0000000000000001E-5</v>
      </c>
      <c r="W77" s="164">
        <v>1.6362445786079802E-2</v>
      </c>
      <c r="X77" s="164">
        <v>9.0088339776838496E-4</v>
      </c>
    </row>
    <row r="78" spans="1:24">
      <c r="A78" s="152">
        <v>382</v>
      </c>
      <c r="B78" s="152">
        <v>7635</v>
      </c>
      <c r="C78" s="152" t="s">
        <v>2244</v>
      </c>
      <c r="D78" s="152" t="s">
        <v>2245</v>
      </c>
      <c r="E78" s="152" t="s">
        <v>41</v>
      </c>
      <c r="F78" s="152" t="s">
        <v>2388</v>
      </c>
      <c r="G78" s="152" t="s">
        <v>2389</v>
      </c>
      <c r="H78" s="152" t="s">
        <v>44</v>
      </c>
      <c r="I78" s="152" t="s">
        <v>1353</v>
      </c>
      <c r="J78" s="152" t="s">
        <v>45</v>
      </c>
      <c r="K78" s="152" t="s">
        <v>45</v>
      </c>
      <c r="L78" s="152" t="s">
        <v>46</v>
      </c>
      <c r="M78" s="152" t="s">
        <v>47</v>
      </c>
      <c r="N78" s="152" t="s">
        <v>942</v>
      </c>
      <c r="O78" s="152" t="s">
        <v>51</v>
      </c>
      <c r="P78" s="152" t="s">
        <v>52</v>
      </c>
      <c r="Q78" s="162">
        <v>450</v>
      </c>
      <c r="R78" s="163">
        <v>1</v>
      </c>
      <c r="S78" s="166">
        <v>3636</v>
      </c>
      <c r="U78" s="162">
        <v>16.361999999999998</v>
      </c>
      <c r="V78" s="164">
        <v>1.9999999999999999E-6</v>
      </c>
      <c r="W78" s="164">
        <v>1.3232618522728201E-2</v>
      </c>
      <c r="X78" s="164">
        <v>7.2856139552621201E-4</v>
      </c>
    </row>
    <row r="79" spans="1:24">
      <c r="A79" s="152">
        <v>382</v>
      </c>
      <c r="B79" s="152">
        <v>7635</v>
      </c>
      <c r="C79" s="152" t="s">
        <v>2390</v>
      </c>
      <c r="D79" s="152" t="s">
        <v>2391</v>
      </c>
      <c r="E79" s="152" t="s">
        <v>41</v>
      </c>
      <c r="F79" s="152" t="s">
        <v>2392</v>
      </c>
      <c r="G79" s="152" t="s">
        <v>2393</v>
      </c>
      <c r="H79" s="152" t="s">
        <v>44</v>
      </c>
      <c r="I79" s="152" t="s">
        <v>1353</v>
      </c>
      <c r="J79" s="152" t="s">
        <v>45</v>
      </c>
      <c r="K79" s="152" t="s">
        <v>45</v>
      </c>
      <c r="L79" s="152" t="s">
        <v>46</v>
      </c>
      <c r="M79" s="152" t="s">
        <v>47</v>
      </c>
      <c r="N79" s="152" t="s">
        <v>925</v>
      </c>
      <c r="O79" s="152" t="s">
        <v>51</v>
      </c>
      <c r="P79" s="152" t="s">
        <v>52</v>
      </c>
      <c r="Q79" s="162">
        <v>1124</v>
      </c>
      <c r="R79" s="163">
        <v>1</v>
      </c>
      <c r="S79" s="166">
        <v>832.6</v>
      </c>
      <c r="U79" s="162">
        <v>9.3580000000000005</v>
      </c>
      <c r="V79" s="164">
        <v>3.9999999999999998E-6</v>
      </c>
      <c r="W79" s="164">
        <v>7.5685402008278E-3</v>
      </c>
      <c r="X79" s="164">
        <v>4.1670862054553202E-4</v>
      </c>
    </row>
    <row r="80" spans="1:24">
      <c r="A80" s="152">
        <v>382</v>
      </c>
      <c r="B80" s="152">
        <v>7635</v>
      </c>
      <c r="C80" s="152" t="s">
        <v>2402</v>
      </c>
      <c r="D80" s="152" t="s">
        <v>2403</v>
      </c>
      <c r="E80" s="152" t="s">
        <v>70</v>
      </c>
      <c r="F80" s="152" t="s">
        <v>2404</v>
      </c>
      <c r="G80" s="152" t="s">
        <v>2405</v>
      </c>
      <c r="H80" s="152" t="s">
        <v>44</v>
      </c>
      <c r="I80" s="152" t="s">
        <v>1353</v>
      </c>
      <c r="J80" s="152" t="s">
        <v>74</v>
      </c>
      <c r="K80" s="152" t="s">
        <v>75</v>
      </c>
      <c r="L80" s="152" t="s">
        <v>46</v>
      </c>
      <c r="M80" s="152" t="s">
        <v>819</v>
      </c>
      <c r="N80" s="152" t="s">
        <v>976</v>
      </c>
      <c r="O80" s="152" t="s">
        <v>51</v>
      </c>
      <c r="P80" s="152" t="s">
        <v>77</v>
      </c>
      <c r="Q80" s="162">
        <v>30</v>
      </c>
      <c r="R80" s="163">
        <v>2.9780000000000002</v>
      </c>
      <c r="S80" s="166">
        <v>23834</v>
      </c>
      <c r="U80" s="162">
        <v>21.292999999999999</v>
      </c>
      <c r="V80" s="164">
        <v>0</v>
      </c>
      <c r="W80" s="164">
        <v>1.72207589394015E-2</v>
      </c>
      <c r="X80" s="164">
        <v>9.4814039589831E-4</v>
      </c>
    </row>
    <row r="81" spans="1:24">
      <c r="A81" s="152">
        <v>382</v>
      </c>
      <c r="B81" s="152">
        <v>7635</v>
      </c>
      <c r="C81" s="152" t="s">
        <v>2406</v>
      </c>
      <c r="D81" s="152" t="s">
        <v>2407</v>
      </c>
      <c r="E81" s="152" t="s">
        <v>70</v>
      </c>
      <c r="F81" s="152" t="s">
        <v>2406</v>
      </c>
      <c r="G81" s="152" t="s">
        <v>2408</v>
      </c>
      <c r="H81" s="152" t="s">
        <v>44</v>
      </c>
      <c r="I81" s="152" t="s">
        <v>1353</v>
      </c>
      <c r="J81" s="152" t="s">
        <v>74</v>
      </c>
      <c r="K81" s="152" t="s">
        <v>75</v>
      </c>
      <c r="L81" s="152" t="s">
        <v>46</v>
      </c>
      <c r="M81" s="152" t="s">
        <v>819</v>
      </c>
      <c r="N81" s="152" t="s">
        <v>1004</v>
      </c>
      <c r="O81" s="152" t="s">
        <v>51</v>
      </c>
      <c r="P81" s="152" t="s">
        <v>77</v>
      </c>
      <c r="Q81" s="162">
        <v>20</v>
      </c>
      <c r="R81" s="163">
        <v>2.9780000000000002</v>
      </c>
      <c r="S81" s="166">
        <v>72300</v>
      </c>
      <c r="U81" s="162">
        <v>43.061999999999998</v>
      </c>
      <c r="V81" s="164">
        <v>0</v>
      </c>
      <c r="W81" s="164">
        <v>3.4825903368261801E-2</v>
      </c>
      <c r="X81" s="164">
        <v>1.91744428473183E-3</v>
      </c>
    </row>
    <row r="82" spans="1:24">
      <c r="A82" s="152">
        <v>382</v>
      </c>
      <c r="B82" s="152">
        <v>7635</v>
      </c>
      <c r="C82" s="152" t="s">
        <v>2429</v>
      </c>
      <c r="D82" s="152" t="s">
        <v>2430</v>
      </c>
      <c r="E82" s="152" t="s">
        <v>70</v>
      </c>
      <c r="F82" s="152" t="s">
        <v>2431</v>
      </c>
      <c r="G82" s="152" t="s">
        <v>2432</v>
      </c>
      <c r="H82" s="152" t="s">
        <v>44</v>
      </c>
      <c r="I82" s="152" t="s">
        <v>1353</v>
      </c>
      <c r="J82" s="152" t="s">
        <v>74</v>
      </c>
      <c r="K82" s="152" t="s">
        <v>75</v>
      </c>
      <c r="L82" s="152" t="s">
        <v>46</v>
      </c>
      <c r="M82" s="152" t="s">
        <v>819</v>
      </c>
      <c r="N82" s="152" t="s">
        <v>1004</v>
      </c>
      <c r="O82" s="152" t="s">
        <v>51</v>
      </c>
      <c r="P82" s="152" t="s">
        <v>77</v>
      </c>
      <c r="Q82" s="162">
        <v>150</v>
      </c>
      <c r="R82" s="163">
        <v>2.9780000000000002</v>
      </c>
      <c r="S82" s="166">
        <v>8241</v>
      </c>
      <c r="T82" s="162">
        <v>1.7999999999999999E-2</v>
      </c>
      <c r="U82" s="162">
        <v>36.866</v>
      </c>
      <c r="V82" s="164">
        <v>0</v>
      </c>
      <c r="W82" s="164">
        <v>2.9815163952102201E-2</v>
      </c>
      <c r="X82" s="164">
        <v>1.64156303754065E-3</v>
      </c>
    </row>
    <row r="83" spans="1:24">
      <c r="A83" s="152">
        <v>382</v>
      </c>
      <c r="B83" s="152">
        <v>7635</v>
      </c>
      <c r="C83" s="152" t="s">
        <v>2441</v>
      </c>
      <c r="D83" s="152" t="s">
        <v>2442</v>
      </c>
      <c r="E83" s="152" t="s">
        <v>70</v>
      </c>
      <c r="F83" s="152" t="s">
        <v>2443</v>
      </c>
      <c r="G83" s="152" t="s">
        <v>2444</v>
      </c>
      <c r="H83" s="152" t="s">
        <v>44</v>
      </c>
      <c r="I83" s="152" t="s">
        <v>1353</v>
      </c>
      <c r="J83" s="152" t="s">
        <v>74</v>
      </c>
      <c r="K83" s="152" t="s">
        <v>75</v>
      </c>
      <c r="L83" s="152" t="s">
        <v>46</v>
      </c>
      <c r="M83" s="152" t="s">
        <v>819</v>
      </c>
      <c r="N83" s="152" t="s">
        <v>1005</v>
      </c>
      <c r="O83" s="152" t="s">
        <v>51</v>
      </c>
      <c r="P83" s="152" t="s">
        <v>77</v>
      </c>
      <c r="Q83" s="162">
        <v>10</v>
      </c>
      <c r="R83" s="163">
        <v>2.9780000000000002</v>
      </c>
      <c r="S83" s="166">
        <v>56329</v>
      </c>
      <c r="U83" s="162">
        <v>16.774999999999999</v>
      </c>
      <c r="V83" s="164">
        <v>0</v>
      </c>
      <c r="W83" s="164">
        <v>1.3566447516119099E-2</v>
      </c>
      <c r="X83" s="164">
        <v>7.4694134934066001E-4</v>
      </c>
    </row>
    <row r="84" spans="1:24">
      <c r="A84" s="152">
        <v>382</v>
      </c>
      <c r="B84" s="152">
        <v>7635</v>
      </c>
      <c r="C84" s="152" t="s">
        <v>2453</v>
      </c>
      <c r="D84" s="152" t="s">
        <v>2454</v>
      </c>
      <c r="E84" s="152" t="s">
        <v>70</v>
      </c>
      <c r="F84" s="152" t="s">
        <v>2455</v>
      </c>
      <c r="G84" s="152" t="s">
        <v>2456</v>
      </c>
      <c r="H84" s="152" t="s">
        <v>44</v>
      </c>
      <c r="I84" s="152" t="s">
        <v>1353</v>
      </c>
      <c r="J84" s="152" t="s">
        <v>74</v>
      </c>
      <c r="K84" s="152" t="s">
        <v>75</v>
      </c>
      <c r="L84" s="152" t="s">
        <v>46</v>
      </c>
      <c r="M84" s="152" t="s">
        <v>819</v>
      </c>
      <c r="N84" s="152" t="s">
        <v>1004</v>
      </c>
      <c r="O84" s="152" t="s">
        <v>51</v>
      </c>
      <c r="P84" s="152" t="s">
        <v>77</v>
      </c>
      <c r="Q84" s="162">
        <v>70</v>
      </c>
      <c r="R84" s="163">
        <v>2.9780000000000002</v>
      </c>
      <c r="S84" s="166">
        <v>20009</v>
      </c>
      <c r="U84" s="162">
        <v>41.710999999999999</v>
      </c>
      <c r="V84" s="164">
        <v>0</v>
      </c>
      <c r="W84" s="164">
        <v>3.3733198502550903E-2</v>
      </c>
      <c r="X84" s="164">
        <v>1.8572821497399401E-3</v>
      </c>
    </row>
    <row r="85" spans="1:24">
      <c r="A85" s="152">
        <v>382</v>
      </c>
      <c r="B85" s="152">
        <v>7635</v>
      </c>
      <c r="C85" s="152" t="s">
        <v>2461</v>
      </c>
      <c r="D85" s="152" t="s">
        <v>2462</v>
      </c>
      <c r="E85" s="152" t="s">
        <v>70</v>
      </c>
      <c r="F85" s="152" t="s">
        <v>2463</v>
      </c>
      <c r="G85" s="152" t="s">
        <v>2464</v>
      </c>
      <c r="H85" s="152" t="s">
        <v>44</v>
      </c>
      <c r="I85" s="152" t="s">
        <v>1353</v>
      </c>
      <c r="J85" s="152" t="s">
        <v>74</v>
      </c>
      <c r="K85" s="152" t="s">
        <v>75</v>
      </c>
      <c r="L85" s="152" t="s">
        <v>46</v>
      </c>
      <c r="M85" s="152" t="s">
        <v>819</v>
      </c>
      <c r="N85" s="152" t="s">
        <v>1000</v>
      </c>
      <c r="O85" s="152" t="s">
        <v>51</v>
      </c>
      <c r="P85" s="152" t="s">
        <v>77</v>
      </c>
      <c r="Q85" s="162">
        <v>50</v>
      </c>
      <c r="R85" s="163">
        <v>2.9780000000000002</v>
      </c>
      <c r="S85" s="166">
        <v>34102</v>
      </c>
      <c r="U85" s="162">
        <v>50.777999999999999</v>
      </c>
      <c r="V85" s="164">
        <v>0</v>
      </c>
      <c r="W85" s="164">
        <v>4.1066146496004999E-2</v>
      </c>
      <c r="X85" s="164">
        <v>2.2610195365810899E-3</v>
      </c>
    </row>
    <row r="86" spans="1:24">
      <c r="A86" s="152">
        <v>382</v>
      </c>
      <c r="B86" s="152">
        <v>7635</v>
      </c>
      <c r="C86" s="152" t="s">
        <v>2465</v>
      </c>
      <c r="D86" s="152" t="s">
        <v>2466</v>
      </c>
      <c r="E86" s="152" t="s">
        <v>70</v>
      </c>
      <c r="F86" s="152" t="s">
        <v>2467</v>
      </c>
      <c r="G86" s="152" t="s">
        <v>2468</v>
      </c>
      <c r="H86" s="152" t="s">
        <v>44</v>
      </c>
      <c r="I86" s="152" t="s">
        <v>1353</v>
      </c>
      <c r="J86" s="152" t="s">
        <v>74</v>
      </c>
      <c r="K86" s="152" t="s">
        <v>741</v>
      </c>
      <c r="L86" s="152" t="s">
        <v>46</v>
      </c>
      <c r="M86" s="152" t="s">
        <v>817</v>
      </c>
      <c r="N86" s="152" t="s">
        <v>1004</v>
      </c>
      <c r="O86" s="152" t="s">
        <v>51</v>
      </c>
      <c r="P86" s="152" t="s">
        <v>77</v>
      </c>
      <c r="Q86" s="162">
        <v>40</v>
      </c>
      <c r="R86" s="163">
        <v>2.9780000000000002</v>
      </c>
      <c r="S86" s="166">
        <v>47757</v>
      </c>
      <c r="T86" s="162">
        <v>0.03</v>
      </c>
      <c r="U86" s="162">
        <v>56.978000000000002</v>
      </c>
      <c r="V86" s="164">
        <v>0</v>
      </c>
      <c r="W86" s="164">
        <v>4.6080089124576798E-2</v>
      </c>
      <c r="X86" s="164">
        <v>2.5370771462133999E-3</v>
      </c>
    </row>
    <row r="87" spans="1:24">
      <c r="A87" s="152">
        <v>382</v>
      </c>
      <c r="B87" s="152">
        <v>9479</v>
      </c>
      <c r="C87" s="152" t="s">
        <v>2143</v>
      </c>
      <c r="D87" s="152" t="s">
        <v>2144</v>
      </c>
      <c r="E87" s="152" t="s">
        <v>41</v>
      </c>
      <c r="F87" s="152" t="s">
        <v>2294</v>
      </c>
      <c r="G87" s="152" t="s">
        <v>2295</v>
      </c>
      <c r="H87" s="152" t="s">
        <v>44</v>
      </c>
      <c r="I87" s="152" t="s">
        <v>1353</v>
      </c>
      <c r="J87" s="152" t="s">
        <v>45</v>
      </c>
      <c r="K87" s="152" t="s">
        <v>45</v>
      </c>
      <c r="L87" s="152" t="s">
        <v>46</v>
      </c>
      <c r="M87" s="152" t="s">
        <v>47</v>
      </c>
      <c r="N87" s="152" t="s">
        <v>174</v>
      </c>
      <c r="O87" s="152" t="s">
        <v>51</v>
      </c>
      <c r="P87" s="152" t="s">
        <v>52</v>
      </c>
      <c r="Q87" s="162">
        <v>465</v>
      </c>
      <c r="R87" s="163">
        <v>1</v>
      </c>
      <c r="S87" s="166">
        <v>226000</v>
      </c>
      <c r="T87" s="162">
        <v>1.391</v>
      </c>
      <c r="U87" s="162">
        <v>1052.2909999999999</v>
      </c>
      <c r="V87" s="164">
        <v>1.0000000000000001E-5</v>
      </c>
      <c r="W87" s="164">
        <v>2.879481306922E-2</v>
      </c>
      <c r="X87" s="164">
        <v>6.6861658649395497E-3</v>
      </c>
    </row>
    <row r="88" spans="1:24">
      <c r="A88" s="152">
        <v>382</v>
      </c>
      <c r="B88" s="152">
        <v>9479</v>
      </c>
      <c r="C88" s="152" t="s">
        <v>1799</v>
      </c>
      <c r="D88" s="152" t="s">
        <v>1800</v>
      </c>
      <c r="E88" s="152" t="s">
        <v>41</v>
      </c>
      <c r="F88" s="152" t="s">
        <v>2296</v>
      </c>
      <c r="G88" s="152" t="s">
        <v>2297</v>
      </c>
      <c r="H88" s="152" t="s">
        <v>44</v>
      </c>
      <c r="I88" s="152" t="s">
        <v>1353</v>
      </c>
      <c r="J88" s="152" t="s">
        <v>45</v>
      </c>
      <c r="K88" s="152" t="s">
        <v>45</v>
      </c>
      <c r="L88" s="152" t="s">
        <v>46</v>
      </c>
      <c r="M88" s="152" t="s">
        <v>47</v>
      </c>
      <c r="N88" s="152" t="s">
        <v>206</v>
      </c>
      <c r="O88" s="152" t="s">
        <v>51</v>
      </c>
      <c r="P88" s="152" t="s">
        <v>52</v>
      </c>
      <c r="Q88" s="162">
        <v>7200</v>
      </c>
      <c r="R88" s="163">
        <v>1</v>
      </c>
      <c r="S88" s="166">
        <v>3316</v>
      </c>
      <c r="U88" s="162">
        <v>238.75200000000001</v>
      </c>
      <c r="V88" s="164">
        <v>3.1999999999999999E-5</v>
      </c>
      <c r="W88" s="164">
        <v>6.53319318123711E-3</v>
      </c>
      <c r="X88" s="164">
        <v>1.5170097868819599E-3</v>
      </c>
    </row>
    <row r="89" spans="1:24">
      <c r="A89" s="152">
        <v>382</v>
      </c>
      <c r="B89" s="152">
        <v>9479</v>
      </c>
      <c r="C89" s="152" t="s">
        <v>1821</v>
      </c>
      <c r="D89" s="152" t="s">
        <v>1822</v>
      </c>
      <c r="E89" s="152" t="s">
        <v>41</v>
      </c>
      <c r="F89" s="152" t="s">
        <v>2298</v>
      </c>
      <c r="G89" s="152" t="s">
        <v>2299</v>
      </c>
      <c r="H89" s="152" t="s">
        <v>44</v>
      </c>
      <c r="I89" s="152" t="s">
        <v>1353</v>
      </c>
      <c r="J89" s="152" t="s">
        <v>45</v>
      </c>
      <c r="K89" s="152" t="s">
        <v>75</v>
      </c>
      <c r="L89" s="152" t="s">
        <v>46</v>
      </c>
      <c r="M89" s="152" t="s">
        <v>47</v>
      </c>
      <c r="N89" s="152" t="s">
        <v>906</v>
      </c>
      <c r="O89" s="152" t="s">
        <v>51</v>
      </c>
      <c r="P89" s="152" t="s">
        <v>52</v>
      </c>
      <c r="Q89" s="162">
        <v>6694.1</v>
      </c>
      <c r="R89" s="163">
        <v>1</v>
      </c>
      <c r="S89" s="166">
        <v>26300</v>
      </c>
      <c r="U89" s="162">
        <v>1760.548</v>
      </c>
      <c r="V89" s="164">
        <v>4.8000000000000001E-5</v>
      </c>
      <c r="W89" s="164">
        <v>4.8175521665990602E-2</v>
      </c>
      <c r="X89" s="164">
        <v>1.1186373313641E-2</v>
      </c>
    </row>
    <row r="90" spans="1:24">
      <c r="A90" s="152">
        <v>382</v>
      </c>
      <c r="B90" s="152">
        <v>9479</v>
      </c>
      <c r="C90" s="152" t="s">
        <v>2273</v>
      </c>
      <c r="D90" s="152" t="s">
        <v>2274</v>
      </c>
      <c r="E90" s="152" t="s">
        <v>41</v>
      </c>
      <c r="F90" s="152" t="s">
        <v>2300</v>
      </c>
      <c r="G90" s="152" t="s">
        <v>2301</v>
      </c>
      <c r="H90" s="152" t="s">
        <v>44</v>
      </c>
      <c r="I90" s="152" t="s">
        <v>1353</v>
      </c>
      <c r="J90" s="152" t="s">
        <v>45</v>
      </c>
      <c r="K90" s="152" t="s">
        <v>45</v>
      </c>
      <c r="L90" s="152" t="s">
        <v>46</v>
      </c>
      <c r="M90" s="152" t="s">
        <v>47</v>
      </c>
      <c r="N90" s="152" t="s">
        <v>906</v>
      </c>
      <c r="O90" s="152" t="s">
        <v>51</v>
      </c>
      <c r="P90" s="152" t="s">
        <v>52</v>
      </c>
      <c r="Q90" s="162">
        <v>47020</v>
      </c>
      <c r="R90" s="163">
        <v>1</v>
      </c>
      <c r="S90" s="166">
        <v>2613</v>
      </c>
      <c r="U90" s="162">
        <v>1228.633</v>
      </c>
      <c r="V90" s="164">
        <v>8.1000000000000004E-5</v>
      </c>
      <c r="W90" s="164">
        <v>3.36202173157319E-2</v>
      </c>
      <c r="X90" s="164">
        <v>7.8066264520600202E-3</v>
      </c>
    </row>
    <row r="91" spans="1:24">
      <c r="A91" s="152">
        <v>382</v>
      </c>
      <c r="B91" s="152">
        <v>9479</v>
      </c>
      <c r="C91" s="152" t="s">
        <v>2302</v>
      </c>
      <c r="D91" s="152" t="s">
        <v>2303</v>
      </c>
      <c r="E91" s="152" t="s">
        <v>41</v>
      </c>
      <c r="F91" s="152" t="s">
        <v>2304</v>
      </c>
      <c r="G91" s="152" t="s">
        <v>2305</v>
      </c>
      <c r="H91" s="152" t="s">
        <v>44</v>
      </c>
      <c r="I91" s="152" t="s">
        <v>1353</v>
      </c>
      <c r="J91" s="152" t="s">
        <v>45</v>
      </c>
      <c r="K91" s="152" t="s">
        <v>45</v>
      </c>
      <c r="L91" s="152" t="s">
        <v>46</v>
      </c>
      <c r="M91" s="152" t="s">
        <v>47</v>
      </c>
      <c r="N91" s="152" t="s">
        <v>942</v>
      </c>
      <c r="O91" s="152" t="s">
        <v>51</v>
      </c>
      <c r="P91" s="152" t="s">
        <v>52</v>
      </c>
      <c r="Q91" s="162">
        <v>92025</v>
      </c>
      <c r="R91" s="163">
        <v>1</v>
      </c>
      <c r="S91" s="166">
        <v>702.7</v>
      </c>
      <c r="U91" s="162">
        <v>646.66</v>
      </c>
      <c r="V91" s="164">
        <v>3.3000000000000003E-5</v>
      </c>
      <c r="W91" s="164">
        <v>1.76951505298008E-2</v>
      </c>
      <c r="X91" s="164">
        <v>4.1088202643618102E-3</v>
      </c>
    </row>
    <row r="92" spans="1:24">
      <c r="A92" s="152">
        <v>382</v>
      </c>
      <c r="B92" s="152">
        <v>9479</v>
      </c>
      <c r="C92" s="152" t="s">
        <v>1828</v>
      </c>
      <c r="D92" s="152" t="s">
        <v>1829</v>
      </c>
      <c r="E92" s="152" t="s">
        <v>41</v>
      </c>
      <c r="F92" s="152" t="s">
        <v>2306</v>
      </c>
      <c r="G92" s="152" t="s">
        <v>2307</v>
      </c>
      <c r="H92" s="152" t="s">
        <v>44</v>
      </c>
      <c r="I92" s="152" t="s">
        <v>1353</v>
      </c>
      <c r="J92" s="152" t="s">
        <v>45</v>
      </c>
      <c r="K92" s="152" t="s">
        <v>45</v>
      </c>
      <c r="L92" s="152" t="s">
        <v>46</v>
      </c>
      <c r="M92" s="152" t="s">
        <v>47</v>
      </c>
      <c r="N92" s="152" t="s">
        <v>206</v>
      </c>
      <c r="O92" s="152" t="s">
        <v>51</v>
      </c>
      <c r="P92" s="152" t="s">
        <v>52</v>
      </c>
      <c r="Q92" s="162">
        <v>420</v>
      </c>
      <c r="R92" s="163">
        <v>1</v>
      </c>
      <c r="S92" s="166">
        <v>67510</v>
      </c>
      <c r="U92" s="162">
        <v>283.54199999999997</v>
      </c>
      <c r="V92" s="164">
        <v>1.5999999999999999E-5</v>
      </c>
      <c r="W92" s="164">
        <v>7.7588236370557499E-3</v>
      </c>
      <c r="X92" s="164">
        <v>1.8016016158695499E-3</v>
      </c>
    </row>
    <row r="93" spans="1:24">
      <c r="A93" s="152">
        <v>382</v>
      </c>
      <c r="B93" s="152">
        <v>9479</v>
      </c>
      <c r="C93" s="152" t="s">
        <v>1840</v>
      </c>
      <c r="D93" s="152" t="s">
        <v>1841</v>
      </c>
      <c r="E93" s="152" t="s">
        <v>41</v>
      </c>
      <c r="F93" s="152" t="s">
        <v>2308</v>
      </c>
      <c r="G93" s="152" t="s">
        <v>2309</v>
      </c>
      <c r="H93" s="152" t="s">
        <v>44</v>
      </c>
      <c r="I93" s="152" t="s">
        <v>1353</v>
      </c>
      <c r="J93" s="152" t="s">
        <v>45</v>
      </c>
      <c r="K93" s="152" t="s">
        <v>45</v>
      </c>
      <c r="L93" s="152" t="s">
        <v>46</v>
      </c>
      <c r="M93" s="152" t="s">
        <v>47</v>
      </c>
      <c r="N93" s="152" t="s">
        <v>206</v>
      </c>
      <c r="O93" s="152" t="s">
        <v>51</v>
      </c>
      <c r="P93" s="152" t="s">
        <v>52</v>
      </c>
      <c r="Q93" s="162">
        <v>5500</v>
      </c>
      <c r="R93" s="163">
        <v>1</v>
      </c>
      <c r="S93" s="166">
        <v>3662</v>
      </c>
      <c r="U93" s="162">
        <v>201.41</v>
      </c>
      <c r="V93" s="164">
        <v>2.5000000000000001E-5</v>
      </c>
      <c r="W93" s="164">
        <v>5.5113692812331101E-3</v>
      </c>
      <c r="X93" s="164">
        <v>1.2797419128463699E-3</v>
      </c>
    </row>
    <row r="94" spans="1:24">
      <c r="A94" s="152">
        <v>382</v>
      </c>
      <c r="B94" s="152">
        <v>9479</v>
      </c>
      <c r="C94" s="152" t="s">
        <v>39</v>
      </c>
      <c r="D94" s="152" t="s">
        <v>40</v>
      </c>
      <c r="E94" s="152" t="s">
        <v>41</v>
      </c>
      <c r="F94" s="152" t="s">
        <v>2310</v>
      </c>
      <c r="G94" s="152" t="s">
        <v>48</v>
      </c>
      <c r="H94" s="152" t="s">
        <v>44</v>
      </c>
      <c r="I94" s="152" t="s">
        <v>1353</v>
      </c>
      <c r="J94" s="152" t="s">
        <v>45</v>
      </c>
      <c r="K94" s="152" t="s">
        <v>45</v>
      </c>
      <c r="L94" s="152" t="s">
        <v>46</v>
      </c>
      <c r="M94" s="152" t="s">
        <v>47</v>
      </c>
      <c r="N94" s="152" t="s">
        <v>49</v>
      </c>
      <c r="O94" s="152" t="s">
        <v>51</v>
      </c>
      <c r="P94" s="152" t="s">
        <v>52</v>
      </c>
      <c r="Q94" s="162">
        <v>164700</v>
      </c>
      <c r="R94" s="163">
        <v>1</v>
      </c>
      <c r="S94" s="166">
        <v>277</v>
      </c>
      <c r="U94" s="162">
        <v>456.21899999999999</v>
      </c>
      <c r="V94" s="164">
        <v>7.4999999999999993E-5</v>
      </c>
      <c r="W94" s="164">
        <v>1.24839450976361E-2</v>
      </c>
      <c r="X94" s="164">
        <v>2.8987765043287702E-3</v>
      </c>
    </row>
    <row r="95" spans="1:24">
      <c r="A95" s="152">
        <v>382</v>
      </c>
      <c r="B95" s="152">
        <v>9479</v>
      </c>
      <c r="C95" s="152" t="s">
        <v>2311</v>
      </c>
      <c r="D95" s="152" t="s">
        <v>2312</v>
      </c>
      <c r="E95" s="152" t="s">
        <v>41</v>
      </c>
      <c r="F95" s="152" t="s">
        <v>2313</v>
      </c>
      <c r="G95" s="152" t="s">
        <v>2314</v>
      </c>
      <c r="H95" s="152" t="s">
        <v>44</v>
      </c>
      <c r="I95" s="152" t="s">
        <v>1353</v>
      </c>
      <c r="J95" s="152" t="s">
        <v>45</v>
      </c>
      <c r="K95" s="152" t="s">
        <v>45</v>
      </c>
      <c r="L95" s="152" t="s">
        <v>46</v>
      </c>
      <c r="M95" s="152" t="s">
        <v>47</v>
      </c>
      <c r="N95" s="152" t="s">
        <v>911</v>
      </c>
      <c r="O95" s="152" t="s">
        <v>51</v>
      </c>
      <c r="P95" s="152" t="s">
        <v>52</v>
      </c>
      <c r="Q95" s="162">
        <v>21834</v>
      </c>
      <c r="R95" s="163">
        <v>1</v>
      </c>
      <c r="S95" s="166">
        <v>2950</v>
      </c>
      <c r="U95" s="162">
        <v>644.10299999999995</v>
      </c>
      <c r="V95" s="164">
        <v>1.8E-5</v>
      </c>
      <c r="W95" s="164">
        <v>1.7625189852291799E-2</v>
      </c>
      <c r="X95" s="164">
        <v>4.0925753700912799E-3</v>
      </c>
    </row>
    <row r="96" spans="1:24">
      <c r="A96" s="152">
        <v>382</v>
      </c>
      <c r="B96" s="152">
        <v>9479</v>
      </c>
      <c r="C96" s="152" t="s">
        <v>2315</v>
      </c>
      <c r="D96" s="152" t="s">
        <v>2316</v>
      </c>
      <c r="E96" s="152" t="s">
        <v>41</v>
      </c>
      <c r="F96" s="152" t="s">
        <v>2317</v>
      </c>
      <c r="G96" s="152" t="s">
        <v>2318</v>
      </c>
      <c r="H96" s="152" t="s">
        <v>44</v>
      </c>
      <c r="I96" s="152" t="s">
        <v>1353</v>
      </c>
      <c r="J96" s="152" t="s">
        <v>45</v>
      </c>
      <c r="K96" s="152" t="s">
        <v>45</v>
      </c>
      <c r="L96" s="152" t="s">
        <v>46</v>
      </c>
      <c r="M96" s="152" t="s">
        <v>47</v>
      </c>
      <c r="N96" s="152" t="s">
        <v>910</v>
      </c>
      <c r="O96" s="152" t="s">
        <v>51</v>
      </c>
      <c r="P96" s="152" t="s">
        <v>52</v>
      </c>
      <c r="Q96" s="162">
        <v>818</v>
      </c>
      <c r="R96" s="163">
        <v>1</v>
      </c>
      <c r="S96" s="166">
        <v>35870</v>
      </c>
      <c r="U96" s="162">
        <v>293.41699999999997</v>
      </c>
      <c r="V96" s="164">
        <v>3.4999999999999997E-5</v>
      </c>
      <c r="W96" s="164">
        <v>8.0290315070942996E-3</v>
      </c>
      <c r="X96" s="164">
        <v>1.86434397966773E-3</v>
      </c>
    </row>
    <row r="97" spans="1:24">
      <c r="A97" s="152">
        <v>382</v>
      </c>
      <c r="B97" s="152">
        <v>9479</v>
      </c>
      <c r="C97" s="152" t="s">
        <v>2319</v>
      </c>
      <c r="D97" s="152" t="s">
        <v>2320</v>
      </c>
      <c r="E97" s="152" t="s">
        <v>41</v>
      </c>
      <c r="F97" s="152" t="s">
        <v>2321</v>
      </c>
      <c r="G97" s="152" t="s">
        <v>2322</v>
      </c>
      <c r="H97" s="152" t="s">
        <v>44</v>
      </c>
      <c r="I97" s="152" t="s">
        <v>1353</v>
      </c>
      <c r="J97" s="152" t="s">
        <v>45</v>
      </c>
      <c r="K97" s="152" t="s">
        <v>45</v>
      </c>
      <c r="L97" s="152" t="s">
        <v>46</v>
      </c>
      <c r="M97" s="152" t="s">
        <v>47</v>
      </c>
      <c r="N97" s="152" t="s">
        <v>909</v>
      </c>
      <c r="O97" s="152" t="s">
        <v>51</v>
      </c>
      <c r="P97" s="152" t="s">
        <v>52</v>
      </c>
      <c r="Q97" s="162">
        <v>4645</v>
      </c>
      <c r="R97" s="163">
        <v>1</v>
      </c>
      <c r="S97" s="166">
        <v>16460</v>
      </c>
      <c r="U97" s="162">
        <v>764.56700000000001</v>
      </c>
      <c r="V97" s="164">
        <v>1.8E-5</v>
      </c>
      <c r="W97" s="164">
        <v>2.0921558399506199E-2</v>
      </c>
      <c r="X97" s="164">
        <v>4.8579933224726203E-3</v>
      </c>
    </row>
    <row r="98" spans="1:24">
      <c r="A98" s="152">
        <v>382</v>
      </c>
      <c r="B98" s="152">
        <v>9479</v>
      </c>
      <c r="C98" s="152" t="s">
        <v>1878</v>
      </c>
      <c r="D98" s="152" t="s">
        <v>1879</v>
      </c>
      <c r="E98" s="152" t="s">
        <v>41</v>
      </c>
      <c r="F98" s="152" t="s">
        <v>2323</v>
      </c>
      <c r="G98" s="152" t="s">
        <v>2324</v>
      </c>
      <c r="H98" s="152" t="s">
        <v>44</v>
      </c>
      <c r="I98" s="152" t="s">
        <v>1353</v>
      </c>
      <c r="J98" s="152" t="s">
        <v>45</v>
      </c>
      <c r="K98" s="152" t="s">
        <v>45</v>
      </c>
      <c r="L98" s="152" t="s">
        <v>46</v>
      </c>
      <c r="M98" s="152" t="s">
        <v>47</v>
      </c>
      <c r="N98" s="152" t="s">
        <v>909</v>
      </c>
      <c r="O98" s="152" t="s">
        <v>51</v>
      </c>
      <c r="P98" s="152" t="s">
        <v>52</v>
      </c>
      <c r="Q98" s="162">
        <v>3100</v>
      </c>
      <c r="R98" s="163">
        <v>1</v>
      </c>
      <c r="S98" s="166">
        <v>15660</v>
      </c>
      <c r="T98" s="162">
        <v>7.5330000000000004</v>
      </c>
      <c r="U98" s="162">
        <v>492.99299999999999</v>
      </c>
      <c r="V98" s="164">
        <v>1.4E-5</v>
      </c>
      <c r="W98" s="164">
        <v>1.3490226285005499E-2</v>
      </c>
      <c r="X98" s="164">
        <v>3.13243535494698E-3</v>
      </c>
    </row>
    <row r="99" spans="1:24">
      <c r="A99" s="152">
        <v>382</v>
      </c>
      <c r="B99" s="152">
        <v>9479</v>
      </c>
      <c r="C99" s="152" t="s">
        <v>2469</v>
      </c>
      <c r="D99" s="152" t="s">
        <v>2470</v>
      </c>
      <c r="E99" s="152" t="s">
        <v>41</v>
      </c>
      <c r="F99" s="152" t="s">
        <v>2471</v>
      </c>
      <c r="G99" s="152" t="s">
        <v>2472</v>
      </c>
      <c r="H99" s="152" t="s">
        <v>44</v>
      </c>
      <c r="I99" s="152" t="s">
        <v>1353</v>
      </c>
      <c r="J99" s="152" t="s">
        <v>45</v>
      </c>
      <c r="K99" s="152" t="s">
        <v>45</v>
      </c>
      <c r="L99" s="152" t="s">
        <v>46</v>
      </c>
      <c r="M99" s="152" t="s">
        <v>47</v>
      </c>
      <c r="N99" s="152" t="s">
        <v>910</v>
      </c>
      <c r="O99" s="152" t="s">
        <v>51</v>
      </c>
      <c r="P99" s="152" t="s">
        <v>52</v>
      </c>
      <c r="Q99" s="162">
        <v>11500</v>
      </c>
      <c r="R99" s="163">
        <v>1</v>
      </c>
      <c r="S99" s="166">
        <v>2278</v>
      </c>
      <c r="U99" s="162">
        <v>261.97000000000003</v>
      </c>
      <c r="V99" s="164">
        <v>1.85E-4</v>
      </c>
      <c r="W99" s="164">
        <v>7.16852892410822E-3</v>
      </c>
      <c r="X99" s="164">
        <v>1.6645349729822901E-3</v>
      </c>
    </row>
    <row r="100" spans="1:24">
      <c r="A100" s="152">
        <v>382</v>
      </c>
      <c r="B100" s="152">
        <v>9479</v>
      </c>
      <c r="C100" s="152" t="s">
        <v>2325</v>
      </c>
      <c r="D100" s="152" t="s">
        <v>2326</v>
      </c>
      <c r="E100" s="152" t="s">
        <v>41</v>
      </c>
      <c r="F100" s="152" t="s">
        <v>2327</v>
      </c>
      <c r="G100" s="152" t="s">
        <v>2328</v>
      </c>
      <c r="H100" s="152" t="s">
        <v>44</v>
      </c>
      <c r="I100" s="152" t="s">
        <v>1353</v>
      </c>
      <c r="J100" s="152" t="s">
        <v>45</v>
      </c>
      <c r="K100" s="152" t="s">
        <v>82</v>
      </c>
      <c r="L100" s="152" t="s">
        <v>46</v>
      </c>
      <c r="M100" s="152" t="s">
        <v>47</v>
      </c>
      <c r="N100" s="152" t="s">
        <v>920</v>
      </c>
      <c r="O100" s="152" t="s">
        <v>51</v>
      </c>
      <c r="P100" s="152" t="s">
        <v>52</v>
      </c>
      <c r="Q100" s="162">
        <v>2470</v>
      </c>
      <c r="R100" s="163">
        <v>1</v>
      </c>
      <c r="S100" s="166">
        <v>76440</v>
      </c>
      <c r="U100" s="162">
        <v>1888.068</v>
      </c>
      <c r="V100" s="164">
        <v>2.1999999999999999E-5</v>
      </c>
      <c r="W100" s="164">
        <v>5.1664961899008197E-2</v>
      </c>
      <c r="X100" s="164">
        <v>1.1996622580328801E-2</v>
      </c>
    </row>
    <row r="101" spans="1:24">
      <c r="A101" s="152">
        <v>382</v>
      </c>
      <c r="B101" s="152">
        <v>9479</v>
      </c>
      <c r="C101" s="152" t="s">
        <v>2329</v>
      </c>
      <c r="D101" s="152" t="s">
        <v>2330</v>
      </c>
      <c r="E101" s="152" t="s">
        <v>41</v>
      </c>
      <c r="F101" s="152" t="s">
        <v>2331</v>
      </c>
      <c r="G101" s="152" t="s">
        <v>2332</v>
      </c>
      <c r="H101" s="152" t="s">
        <v>44</v>
      </c>
      <c r="I101" s="152" t="s">
        <v>1353</v>
      </c>
      <c r="J101" s="152" t="s">
        <v>45</v>
      </c>
      <c r="K101" s="152" t="s">
        <v>75</v>
      </c>
      <c r="L101" s="152" t="s">
        <v>46</v>
      </c>
      <c r="M101" s="152" t="s">
        <v>47</v>
      </c>
      <c r="N101" s="152" t="s">
        <v>927</v>
      </c>
      <c r="O101" s="152" t="s">
        <v>51</v>
      </c>
      <c r="P101" s="152" t="s">
        <v>52</v>
      </c>
      <c r="Q101" s="162">
        <v>16405</v>
      </c>
      <c r="R101" s="163">
        <v>1</v>
      </c>
      <c r="S101" s="166">
        <v>9837</v>
      </c>
      <c r="U101" s="162">
        <v>1613.76</v>
      </c>
      <c r="V101" s="164">
        <v>1.2999999999999999E-5</v>
      </c>
      <c r="W101" s="164">
        <v>4.4158812693398303E-2</v>
      </c>
      <c r="X101" s="164">
        <v>1.02536920575625E-2</v>
      </c>
    </row>
    <row r="102" spans="1:24">
      <c r="A102" s="152">
        <v>382</v>
      </c>
      <c r="B102" s="152">
        <v>9479</v>
      </c>
      <c r="C102" s="152" t="s">
        <v>2333</v>
      </c>
      <c r="D102" s="152" t="s">
        <v>2334</v>
      </c>
      <c r="E102" s="152" t="s">
        <v>41</v>
      </c>
      <c r="F102" s="152" t="s">
        <v>2335</v>
      </c>
      <c r="G102" s="152" t="s">
        <v>2336</v>
      </c>
      <c r="H102" s="152" t="s">
        <v>44</v>
      </c>
      <c r="I102" s="152" t="s">
        <v>1353</v>
      </c>
      <c r="J102" s="152" t="s">
        <v>45</v>
      </c>
      <c r="K102" s="152" t="s">
        <v>45</v>
      </c>
      <c r="L102" s="152" t="s">
        <v>46</v>
      </c>
      <c r="M102" s="152" t="s">
        <v>47</v>
      </c>
      <c r="N102" s="152" t="s">
        <v>910</v>
      </c>
      <c r="O102" s="152" t="s">
        <v>51</v>
      </c>
      <c r="P102" s="152" t="s">
        <v>52</v>
      </c>
      <c r="Q102" s="162">
        <v>14610</v>
      </c>
      <c r="R102" s="163">
        <v>1</v>
      </c>
      <c r="S102" s="166">
        <v>1759</v>
      </c>
      <c r="U102" s="162">
        <v>256.99</v>
      </c>
      <c r="V102" s="164">
        <v>4.3000000000000002E-5</v>
      </c>
      <c r="W102" s="164">
        <v>7.0322538128552098E-3</v>
      </c>
      <c r="X102" s="164">
        <v>1.6328918435440001E-3</v>
      </c>
    </row>
    <row r="103" spans="1:24">
      <c r="A103" s="152">
        <v>382</v>
      </c>
      <c r="B103" s="152">
        <v>9479</v>
      </c>
      <c r="C103" s="152" t="s">
        <v>2337</v>
      </c>
      <c r="D103" s="152" t="s">
        <v>2338</v>
      </c>
      <c r="E103" s="152" t="s">
        <v>41</v>
      </c>
      <c r="F103" s="152" t="s">
        <v>2339</v>
      </c>
      <c r="G103" s="152" t="s">
        <v>2340</v>
      </c>
      <c r="H103" s="152" t="s">
        <v>44</v>
      </c>
      <c r="I103" s="152" t="s">
        <v>1353</v>
      </c>
      <c r="J103" s="152" t="s">
        <v>45</v>
      </c>
      <c r="K103" s="152" t="s">
        <v>45</v>
      </c>
      <c r="L103" s="152" t="s">
        <v>46</v>
      </c>
      <c r="M103" s="152" t="s">
        <v>47</v>
      </c>
      <c r="N103" s="152" t="s">
        <v>909</v>
      </c>
      <c r="O103" s="152" t="s">
        <v>51</v>
      </c>
      <c r="P103" s="152" t="s">
        <v>52</v>
      </c>
      <c r="Q103" s="162">
        <v>1840</v>
      </c>
      <c r="R103" s="163">
        <v>1</v>
      </c>
      <c r="S103" s="166">
        <v>22840</v>
      </c>
      <c r="U103" s="162">
        <v>420.25599999999997</v>
      </c>
      <c r="V103" s="164">
        <v>2.3E-5</v>
      </c>
      <c r="W103" s="164">
        <v>1.14998560580602E-2</v>
      </c>
      <c r="X103" s="164">
        <v>2.6702706783435001E-3</v>
      </c>
    </row>
    <row r="104" spans="1:24">
      <c r="A104" s="152">
        <v>382</v>
      </c>
      <c r="B104" s="152">
        <v>9479</v>
      </c>
      <c r="C104" s="152" t="s">
        <v>680</v>
      </c>
      <c r="D104" s="152" t="s">
        <v>1910</v>
      </c>
      <c r="E104" s="152" t="s">
        <v>41</v>
      </c>
      <c r="F104" s="152" t="s">
        <v>2341</v>
      </c>
      <c r="G104" s="152" t="s">
        <v>2342</v>
      </c>
      <c r="H104" s="152" t="s">
        <v>44</v>
      </c>
      <c r="I104" s="152" t="s">
        <v>1353</v>
      </c>
      <c r="J104" s="152" t="s">
        <v>45</v>
      </c>
      <c r="K104" s="152" t="s">
        <v>45</v>
      </c>
      <c r="L104" s="152" t="s">
        <v>46</v>
      </c>
      <c r="M104" s="152" t="s">
        <v>47</v>
      </c>
      <c r="N104" s="152" t="s">
        <v>911</v>
      </c>
      <c r="O104" s="152" t="s">
        <v>51</v>
      </c>
      <c r="P104" s="152" t="s">
        <v>52</v>
      </c>
      <c r="Q104" s="162">
        <v>31710</v>
      </c>
      <c r="R104" s="163">
        <v>1</v>
      </c>
      <c r="S104" s="166">
        <v>6653</v>
      </c>
      <c r="U104" s="162">
        <v>2109.6660000000002</v>
      </c>
      <c r="V104" s="164">
        <v>2.0000000000000002E-5</v>
      </c>
      <c r="W104" s="164">
        <v>5.7728762422286403E-2</v>
      </c>
      <c r="X104" s="164">
        <v>1.3404639224614099E-2</v>
      </c>
    </row>
    <row r="105" spans="1:24">
      <c r="A105" s="152">
        <v>382</v>
      </c>
      <c r="B105" s="152">
        <v>9479</v>
      </c>
      <c r="C105" s="152" t="s">
        <v>1980</v>
      </c>
      <c r="D105" s="152" t="s">
        <v>1981</v>
      </c>
      <c r="E105" s="152" t="s">
        <v>41</v>
      </c>
      <c r="F105" s="152" t="s">
        <v>2343</v>
      </c>
      <c r="G105" s="152" t="s">
        <v>2344</v>
      </c>
      <c r="H105" s="152" t="s">
        <v>44</v>
      </c>
      <c r="I105" s="152" t="s">
        <v>1353</v>
      </c>
      <c r="J105" s="152" t="s">
        <v>45</v>
      </c>
      <c r="K105" s="152" t="s">
        <v>45</v>
      </c>
      <c r="L105" s="152" t="s">
        <v>46</v>
      </c>
      <c r="M105" s="152" t="s">
        <v>47</v>
      </c>
      <c r="N105" s="152" t="s">
        <v>206</v>
      </c>
      <c r="O105" s="152" t="s">
        <v>51</v>
      </c>
      <c r="P105" s="152" t="s">
        <v>52</v>
      </c>
      <c r="Q105" s="162">
        <v>1050</v>
      </c>
      <c r="R105" s="163">
        <v>1</v>
      </c>
      <c r="S105" s="166">
        <v>60000</v>
      </c>
      <c r="U105" s="162">
        <v>630</v>
      </c>
      <c r="V105" s="164">
        <v>2.8E-5</v>
      </c>
      <c r="W105" s="164">
        <v>1.7239276337703498E-2</v>
      </c>
      <c r="X105" s="164">
        <v>4.0029661143598299E-3</v>
      </c>
    </row>
    <row r="106" spans="1:24">
      <c r="A106" s="152">
        <v>382</v>
      </c>
      <c r="B106" s="152">
        <v>9479</v>
      </c>
      <c r="C106" s="152" t="s">
        <v>2345</v>
      </c>
      <c r="D106" s="152" t="s">
        <v>2346</v>
      </c>
      <c r="E106" s="152" t="s">
        <v>41</v>
      </c>
      <c r="F106" s="152" t="s">
        <v>2347</v>
      </c>
      <c r="G106" s="152" t="s">
        <v>2348</v>
      </c>
      <c r="H106" s="152" t="s">
        <v>44</v>
      </c>
      <c r="I106" s="152" t="s">
        <v>1353</v>
      </c>
      <c r="J106" s="152" t="s">
        <v>45</v>
      </c>
      <c r="K106" s="152" t="s">
        <v>45</v>
      </c>
      <c r="L106" s="152" t="s">
        <v>46</v>
      </c>
      <c r="M106" s="152" t="s">
        <v>47</v>
      </c>
      <c r="N106" s="152" t="s">
        <v>149</v>
      </c>
      <c r="O106" s="152" t="s">
        <v>51</v>
      </c>
      <c r="P106" s="152" t="s">
        <v>52</v>
      </c>
      <c r="Q106" s="162">
        <v>3000</v>
      </c>
      <c r="R106" s="163">
        <v>1</v>
      </c>
      <c r="S106" s="166">
        <v>4400</v>
      </c>
      <c r="U106" s="162">
        <v>132</v>
      </c>
      <c r="V106" s="164">
        <v>4.1E-5</v>
      </c>
      <c r="W106" s="164">
        <v>3.6120388517093E-3</v>
      </c>
      <c r="X106" s="164">
        <v>8.38716709675392E-4</v>
      </c>
    </row>
    <row r="107" spans="1:24">
      <c r="A107" s="152">
        <v>382</v>
      </c>
      <c r="B107" s="152">
        <v>9479</v>
      </c>
      <c r="C107" s="152" t="s">
        <v>2349</v>
      </c>
      <c r="D107" s="152" t="s">
        <v>2350</v>
      </c>
      <c r="E107" s="152" t="s">
        <v>41</v>
      </c>
      <c r="F107" s="152" t="s">
        <v>2351</v>
      </c>
      <c r="G107" s="152" t="s">
        <v>2352</v>
      </c>
      <c r="H107" s="152" t="s">
        <v>44</v>
      </c>
      <c r="I107" s="152" t="s">
        <v>1353</v>
      </c>
      <c r="J107" s="152" t="s">
        <v>45</v>
      </c>
      <c r="K107" s="152" t="s">
        <v>45</v>
      </c>
      <c r="L107" s="152" t="s">
        <v>46</v>
      </c>
      <c r="M107" s="152" t="s">
        <v>47</v>
      </c>
      <c r="N107" s="152" t="s">
        <v>911</v>
      </c>
      <c r="O107" s="152" t="s">
        <v>51</v>
      </c>
      <c r="P107" s="152" t="s">
        <v>52</v>
      </c>
      <c r="Q107" s="162">
        <v>1972</v>
      </c>
      <c r="R107" s="163">
        <v>1</v>
      </c>
      <c r="S107" s="166">
        <v>19700</v>
      </c>
      <c r="U107" s="162">
        <v>388.48399999999998</v>
      </c>
      <c r="V107" s="164">
        <v>7.9999999999999996E-6</v>
      </c>
      <c r="W107" s="164">
        <v>1.0630449252025999E-2</v>
      </c>
      <c r="X107" s="164">
        <v>2.4683941078904202E-3</v>
      </c>
    </row>
    <row r="108" spans="1:24">
      <c r="A108" s="152">
        <v>382</v>
      </c>
      <c r="B108" s="152">
        <v>9479</v>
      </c>
      <c r="C108" s="152" t="s">
        <v>2353</v>
      </c>
      <c r="D108" s="152" t="s">
        <v>2354</v>
      </c>
      <c r="E108" s="152" t="s">
        <v>41</v>
      </c>
      <c r="F108" s="152" t="s">
        <v>2355</v>
      </c>
      <c r="G108" s="152" t="s">
        <v>2356</v>
      </c>
      <c r="H108" s="152" t="s">
        <v>44</v>
      </c>
      <c r="I108" s="152" t="s">
        <v>1353</v>
      </c>
      <c r="J108" s="152" t="s">
        <v>45</v>
      </c>
      <c r="K108" s="152" t="s">
        <v>45</v>
      </c>
      <c r="L108" s="152" t="s">
        <v>46</v>
      </c>
      <c r="M108" s="152" t="s">
        <v>47</v>
      </c>
      <c r="N108" s="152" t="s">
        <v>936</v>
      </c>
      <c r="O108" s="152" t="s">
        <v>51</v>
      </c>
      <c r="P108" s="152" t="s">
        <v>52</v>
      </c>
      <c r="Q108" s="162">
        <v>2500</v>
      </c>
      <c r="R108" s="163">
        <v>1</v>
      </c>
      <c r="S108" s="166">
        <v>7558</v>
      </c>
      <c r="T108" s="162">
        <v>2.4249999999999998</v>
      </c>
      <c r="U108" s="162">
        <v>191.375</v>
      </c>
      <c r="V108" s="164">
        <v>2.6999999999999999E-5</v>
      </c>
      <c r="W108" s="164">
        <v>5.2367722367111201E-3</v>
      </c>
      <c r="X108" s="164">
        <v>1.21598038116764E-3</v>
      </c>
    </row>
    <row r="109" spans="1:24">
      <c r="A109" s="152">
        <v>382</v>
      </c>
      <c r="B109" s="152">
        <v>9479</v>
      </c>
      <c r="C109" s="152" t="s">
        <v>2027</v>
      </c>
      <c r="D109" s="152" t="s">
        <v>2028</v>
      </c>
      <c r="E109" s="152" t="s">
        <v>41</v>
      </c>
      <c r="F109" s="152" t="s">
        <v>2357</v>
      </c>
      <c r="G109" s="152" t="s">
        <v>2358</v>
      </c>
      <c r="H109" s="152" t="s">
        <v>44</v>
      </c>
      <c r="I109" s="152" t="s">
        <v>1353</v>
      </c>
      <c r="J109" s="152" t="s">
        <v>45</v>
      </c>
      <c r="K109" s="152" t="s">
        <v>45</v>
      </c>
      <c r="L109" s="152" t="s">
        <v>46</v>
      </c>
      <c r="M109" s="152" t="s">
        <v>47</v>
      </c>
      <c r="N109" s="152" t="s">
        <v>206</v>
      </c>
      <c r="O109" s="152" t="s">
        <v>51</v>
      </c>
      <c r="P109" s="152" t="s">
        <v>52</v>
      </c>
      <c r="Q109" s="162">
        <v>1525</v>
      </c>
      <c r="R109" s="163">
        <v>1</v>
      </c>
      <c r="S109" s="166">
        <v>41770</v>
      </c>
      <c r="U109" s="162">
        <v>636.99199999999996</v>
      </c>
      <c r="V109" s="164">
        <v>3.1999999999999999E-5</v>
      </c>
      <c r="W109" s="164">
        <v>1.7430618623086602E-2</v>
      </c>
      <c r="X109" s="164">
        <v>4.04739586127199E-3</v>
      </c>
    </row>
    <row r="110" spans="1:24">
      <c r="A110" s="152">
        <v>382</v>
      </c>
      <c r="B110" s="152">
        <v>9479</v>
      </c>
      <c r="C110" s="152" t="s">
        <v>2359</v>
      </c>
      <c r="D110" s="152" t="s">
        <v>2360</v>
      </c>
      <c r="E110" s="152" t="s">
        <v>41</v>
      </c>
      <c r="F110" s="152" t="s">
        <v>2361</v>
      </c>
      <c r="G110" s="152" t="s">
        <v>2362</v>
      </c>
      <c r="H110" s="152" t="s">
        <v>44</v>
      </c>
      <c r="I110" s="152" t="s">
        <v>1353</v>
      </c>
      <c r="J110" s="152" t="s">
        <v>45</v>
      </c>
      <c r="K110" s="152" t="s">
        <v>45</v>
      </c>
      <c r="L110" s="152" t="s">
        <v>46</v>
      </c>
      <c r="M110" s="152" t="s">
        <v>47</v>
      </c>
      <c r="N110" s="152" t="s">
        <v>909</v>
      </c>
      <c r="O110" s="152" t="s">
        <v>51</v>
      </c>
      <c r="P110" s="152" t="s">
        <v>52</v>
      </c>
      <c r="Q110" s="162">
        <v>500</v>
      </c>
      <c r="R110" s="163">
        <v>1</v>
      </c>
      <c r="S110" s="166">
        <v>44680</v>
      </c>
      <c r="U110" s="162">
        <v>223.4</v>
      </c>
      <c r="V110" s="164">
        <v>7.9999999999999996E-6</v>
      </c>
      <c r="W110" s="164">
        <v>6.11310211721104E-3</v>
      </c>
      <c r="X110" s="164">
        <v>1.41946449198093E-3</v>
      </c>
    </row>
    <row r="111" spans="1:24">
      <c r="A111" s="152">
        <v>382</v>
      </c>
      <c r="B111" s="152">
        <v>9479</v>
      </c>
      <c r="C111" s="152" t="s">
        <v>202</v>
      </c>
      <c r="D111" s="152" t="s">
        <v>203</v>
      </c>
      <c r="E111" s="152" t="s">
        <v>41</v>
      </c>
      <c r="F111" s="152" t="s">
        <v>2363</v>
      </c>
      <c r="G111" s="152" t="s">
        <v>2364</v>
      </c>
      <c r="H111" s="152" t="s">
        <v>44</v>
      </c>
      <c r="I111" s="152" t="s">
        <v>1353</v>
      </c>
      <c r="J111" s="152" t="s">
        <v>45</v>
      </c>
      <c r="K111" s="152" t="s">
        <v>45</v>
      </c>
      <c r="L111" s="152" t="s">
        <v>46</v>
      </c>
      <c r="M111" s="152" t="s">
        <v>47</v>
      </c>
      <c r="N111" s="152" t="s">
        <v>206</v>
      </c>
      <c r="O111" s="152" t="s">
        <v>51</v>
      </c>
      <c r="P111" s="152" t="s">
        <v>52</v>
      </c>
      <c r="Q111" s="162">
        <v>23600</v>
      </c>
      <c r="R111" s="163">
        <v>1</v>
      </c>
      <c r="S111" s="166">
        <v>201.4</v>
      </c>
      <c r="U111" s="162">
        <v>47.53</v>
      </c>
      <c r="V111" s="164">
        <v>2.8E-5</v>
      </c>
      <c r="W111" s="164">
        <v>1.3006185714945699E-3</v>
      </c>
      <c r="X111" s="164">
        <v>3.0200409619360102E-4</v>
      </c>
    </row>
    <row r="112" spans="1:24">
      <c r="A112" s="152">
        <v>382</v>
      </c>
      <c r="B112" s="152">
        <v>9479</v>
      </c>
      <c r="C112" s="152" t="s">
        <v>2365</v>
      </c>
      <c r="D112" s="152" t="s">
        <v>2366</v>
      </c>
      <c r="E112" s="152" t="s">
        <v>330</v>
      </c>
      <c r="F112" s="152" t="s">
        <v>2367</v>
      </c>
      <c r="G112" s="152" t="s">
        <v>2368</v>
      </c>
      <c r="H112" s="152" t="s">
        <v>44</v>
      </c>
      <c r="I112" s="152" t="s">
        <v>1353</v>
      </c>
      <c r="J112" s="152" t="s">
        <v>45</v>
      </c>
      <c r="K112" s="152" t="s">
        <v>75</v>
      </c>
      <c r="L112" s="152" t="s">
        <v>46</v>
      </c>
      <c r="M112" s="152" t="s">
        <v>47</v>
      </c>
      <c r="N112" s="152" t="s">
        <v>916</v>
      </c>
      <c r="O112" s="152" t="s">
        <v>51</v>
      </c>
      <c r="P112" s="152" t="s">
        <v>52</v>
      </c>
      <c r="Q112" s="162">
        <v>8293</v>
      </c>
      <c r="R112" s="163">
        <v>1</v>
      </c>
      <c r="S112" s="166">
        <v>11950</v>
      </c>
      <c r="U112" s="162">
        <v>991.01400000000001</v>
      </c>
      <c r="V112" s="164">
        <v>6.9999999999999994E-5</v>
      </c>
      <c r="W112" s="164">
        <v>2.7118024731578899E-2</v>
      </c>
      <c r="X112" s="164">
        <v>6.2968150148779902E-3</v>
      </c>
    </row>
    <row r="113" spans="1:24">
      <c r="A113" s="152">
        <v>382</v>
      </c>
      <c r="B113" s="152">
        <v>9479</v>
      </c>
      <c r="C113" s="152" t="s">
        <v>2449</v>
      </c>
      <c r="D113" s="152" t="s">
        <v>2450</v>
      </c>
      <c r="E113" s="152" t="s">
        <v>41</v>
      </c>
      <c r="F113" s="152" t="s">
        <v>2473</v>
      </c>
      <c r="G113" s="152" t="s">
        <v>2452</v>
      </c>
      <c r="H113" s="152" t="s">
        <v>44</v>
      </c>
      <c r="I113" s="152" t="s">
        <v>1353</v>
      </c>
      <c r="J113" s="152" t="s">
        <v>45</v>
      </c>
      <c r="K113" s="152" t="s">
        <v>82</v>
      </c>
      <c r="L113" s="152" t="s">
        <v>46</v>
      </c>
      <c r="M113" s="152" t="s">
        <v>47</v>
      </c>
      <c r="N113" s="152" t="s">
        <v>920</v>
      </c>
      <c r="O113" s="152" t="s">
        <v>51</v>
      </c>
      <c r="P113" s="152" t="s">
        <v>52</v>
      </c>
      <c r="Q113" s="162">
        <v>220</v>
      </c>
      <c r="R113" s="163">
        <v>1</v>
      </c>
      <c r="S113" s="166">
        <v>157500</v>
      </c>
      <c r="U113" s="162">
        <v>346.5</v>
      </c>
      <c r="V113" s="164">
        <v>6.9999999999999999E-6</v>
      </c>
      <c r="W113" s="164">
        <v>9.4816019857369201E-3</v>
      </c>
      <c r="X113" s="164">
        <v>2.2016313628979E-3</v>
      </c>
    </row>
    <row r="114" spans="1:24">
      <c r="A114" s="152">
        <v>382</v>
      </c>
      <c r="B114" s="152">
        <v>9479</v>
      </c>
      <c r="C114" s="152" t="s">
        <v>2369</v>
      </c>
      <c r="D114" s="152" t="s">
        <v>2370</v>
      </c>
      <c r="E114" s="152" t="s">
        <v>330</v>
      </c>
      <c r="F114" s="152" t="s">
        <v>2371</v>
      </c>
      <c r="G114" s="152" t="s">
        <v>2372</v>
      </c>
      <c r="H114" s="152" t="s">
        <v>44</v>
      </c>
      <c r="I114" s="152" t="s">
        <v>1353</v>
      </c>
      <c r="J114" s="152" t="s">
        <v>45</v>
      </c>
      <c r="K114" s="152" t="s">
        <v>45</v>
      </c>
      <c r="L114" s="152" t="s">
        <v>46</v>
      </c>
      <c r="M114" s="152" t="s">
        <v>47</v>
      </c>
      <c r="N114" s="152" t="s">
        <v>916</v>
      </c>
      <c r="O114" s="152" t="s">
        <v>51</v>
      </c>
      <c r="P114" s="152" t="s">
        <v>52</v>
      </c>
      <c r="Q114" s="162">
        <v>34500</v>
      </c>
      <c r="R114" s="163">
        <v>1</v>
      </c>
      <c r="S114" s="166">
        <v>1560</v>
      </c>
      <c r="U114" s="162">
        <v>538.20000000000005</v>
      </c>
      <c r="V114" s="164">
        <v>2.9E-5</v>
      </c>
      <c r="W114" s="164">
        <v>1.4727267499923801E-2</v>
      </c>
      <c r="X114" s="164">
        <v>3.4196767662674002E-3</v>
      </c>
    </row>
    <row r="115" spans="1:24">
      <c r="A115" s="152">
        <v>382</v>
      </c>
      <c r="B115" s="152">
        <v>9479</v>
      </c>
      <c r="C115" s="152" t="s">
        <v>2373</v>
      </c>
      <c r="D115" s="152" t="s">
        <v>2374</v>
      </c>
      <c r="E115" s="152" t="s">
        <v>41</v>
      </c>
      <c r="F115" s="152" t="s">
        <v>2375</v>
      </c>
      <c r="G115" s="152" t="s">
        <v>2376</v>
      </c>
      <c r="H115" s="152" t="s">
        <v>44</v>
      </c>
      <c r="I115" s="152" t="s">
        <v>1353</v>
      </c>
      <c r="J115" s="152" t="s">
        <v>45</v>
      </c>
      <c r="K115" s="152" t="s">
        <v>75</v>
      </c>
      <c r="L115" s="152" t="s">
        <v>46</v>
      </c>
      <c r="M115" s="152" t="s">
        <v>47</v>
      </c>
      <c r="N115" s="152" t="s">
        <v>938</v>
      </c>
      <c r="O115" s="152" t="s">
        <v>51</v>
      </c>
      <c r="P115" s="152" t="s">
        <v>52</v>
      </c>
      <c r="Q115" s="162">
        <v>543</v>
      </c>
      <c r="R115" s="163">
        <v>1</v>
      </c>
      <c r="S115" s="166">
        <v>26760</v>
      </c>
      <c r="U115" s="162">
        <v>145.30699999999999</v>
      </c>
      <c r="V115" s="164">
        <v>6.9999999999999999E-6</v>
      </c>
      <c r="W115" s="164">
        <v>3.9761652046784298E-3</v>
      </c>
      <c r="X115" s="164">
        <v>9.23266978708032E-4</v>
      </c>
    </row>
    <row r="116" spans="1:24">
      <c r="A116" s="152">
        <v>382</v>
      </c>
      <c r="B116" s="152">
        <v>9479</v>
      </c>
      <c r="C116" s="152" t="s">
        <v>2377</v>
      </c>
      <c r="D116" s="152" t="s">
        <v>2378</v>
      </c>
      <c r="E116" s="152" t="s">
        <v>41</v>
      </c>
      <c r="F116" s="152" t="s">
        <v>2377</v>
      </c>
      <c r="G116" s="152" t="s">
        <v>2379</v>
      </c>
      <c r="H116" s="152" t="s">
        <v>44</v>
      </c>
      <c r="I116" s="152" t="s">
        <v>1353</v>
      </c>
      <c r="J116" s="152" t="s">
        <v>45</v>
      </c>
      <c r="K116" s="152" t="s">
        <v>45</v>
      </c>
      <c r="L116" s="152" t="s">
        <v>46</v>
      </c>
      <c r="M116" s="152" t="s">
        <v>47</v>
      </c>
      <c r="N116" s="152" t="s">
        <v>904</v>
      </c>
      <c r="O116" s="152" t="s">
        <v>51</v>
      </c>
      <c r="P116" s="152" t="s">
        <v>52</v>
      </c>
      <c r="Q116" s="162">
        <v>5600</v>
      </c>
      <c r="R116" s="163">
        <v>1</v>
      </c>
      <c r="S116" s="166">
        <v>24060</v>
      </c>
      <c r="U116" s="162">
        <v>1347.36</v>
      </c>
      <c r="V116" s="164">
        <v>6.0999999999999999E-5</v>
      </c>
      <c r="W116" s="164">
        <v>3.6869065660901798E-2</v>
      </c>
      <c r="X116" s="164">
        <v>8.5610101965775502E-3</v>
      </c>
    </row>
    <row r="117" spans="1:24">
      <c r="A117" s="152">
        <v>382</v>
      </c>
      <c r="B117" s="152">
        <v>9479</v>
      </c>
      <c r="C117" s="152" t="s">
        <v>2053</v>
      </c>
      <c r="D117" s="152" t="s">
        <v>2054</v>
      </c>
      <c r="E117" s="152" t="s">
        <v>41</v>
      </c>
      <c r="F117" s="152" t="s">
        <v>2380</v>
      </c>
      <c r="G117" s="152" t="s">
        <v>2381</v>
      </c>
      <c r="H117" s="152" t="s">
        <v>44</v>
      </c>
      <c r="I117" s="152" t="s">
        <v>1353</v>
      </c>
      <c r="J117" s="152" t="s">
        <v>45</v>
      </c>
      <c r="K117" s="152" t="s">
        <v>45</v>
      </c>
      <c r="L117" s="152" t="s">
        <v>46</v>
      </c>
      <c r="M117" s="152" t="s">
        <v>47</v>
      </c>
      <c r="N117" s="152" t="s">
        <v>206</v>
      </c>
      <c r="O117" s="152" t="s">
        <v>51</v>
      </c>
      <c r="P117" s="152" t="s">
        <v>52</v>
      </c>
      <c r="Q117" s="162">
        <v>1385</v>
      </c>
      <c r="R117" s="163">
        <v>1</v>
      </c>
      <c r="S117" s="166">
        <v>40430</v>
      </c>
      <c r="U117" s="162">
        <v>559.95600000000002</v>
      </c>
      <c r="V117" s="164">
        <v>1.1E-5</v>
      </c>
      <c r="W117" s="164">
        <v>1.53225834941538E-2</v>
      </c>
      <c r="X117" s="164">
        <v>3.55790935245939E-3</v>
      </c>
    </row>
    <row r="118" spans="1:24">
      <c r="A118" s="152">
        <v>382</v>
      </c>
      <c r="B118" s="152">
        <v>9479</v>
      </c>
      <c r="C118" s="152" t="s">
        <v>2059</v>
      </c>
      <c r="D118" s="152" t="s">
        <v>2060</v>
      </c>
      <c r="E118" s="152" t="s">
        <v>41</v>
      </c>
      <c r="F118" s="152" t="s">
        <v>2382</v>
      </c>
      <c r="G118" s="152" t="s">
        <v>2383</v>
      </c>
      <c r="H118" s="152" t="s">
        <v>44</v>
      </c>
      <c r="I118" s="152" t="s">
        <v>1353</v>
      </c>
      <c r="J118" s="152" t="s">
        <v>45</v>
      </c>
      <c r="K118" s="152" t="s">
        <v>45</v>
      </c>
      <c r="L118" s="152" t="s">
        <v>46</v>
      </c>
      <c r="M118" s="152" t="s">
        <v>47</v>
      </c>
      <c r="N118" s="152" t="s">
        <v>911</v>
      </c>
      <c r="O118" s="152" t="s">
        <v>51</v>
      </c>
      <c r="P118" s="152" t="s">
        <v>52</v>
      </c>
      <c r="Q118" s="162">
        <v>30138</v>
      </c>
      <c r="R118" s="163">
        <v>1</v>
      </c>
      <c r="S118" s="166">
        <v>6859</v>
      </c>
      <c r="U118" s="162">
        <v>2067.165</v>
      </c>
      <c r="V118" s="164">
        <v>2.3E-5</v>
      </c>
      <c r="W118" s="164">
        <v>5.6565771287499803E-2</v>
      </c>
      <c r="X118" s="164">
        <v>1.31345922683117E-2</v>
      </c>
    </row>
    <row r="119" spans="1:24">
      <c r="A119" s="152">
        <v>382</v>
      </c>
      <c r="B119" s="152">
        <v>9479</v>
      </c>
      <c r="C119" s="152" t="s">
        <v>2384</v>
      </c>
      <c r="D119" s="152" t="s">
        <v>2385</v>
      </c>
      <c r="E119" s="152" t="s">
        <v>41</v>
      </c>
      <c r="F119" s="152" t="s">
        <v>2386</v>
      </c>
      <c r="G119" s="152" t="s">
        <v>2387</v>
      </c>
      <c r="H119" s="152" t="s">
        <v>44</v>
      </c>
      <c r="I119" s="152" t="s">
        <v>1353</v>
      </c>
      <c r="J119" s="152" t="s">
        <v>45</v>
      </c>
      <c r="K119" s="152" t="s">
        <v>45</v>
      </c>
      <c r="L119" s="152" t="s">
        <v>46</v>
      </c>
      <c r="M119" s="152" t="s">
        <v>47</v>
      </c>
      <c r="N119" s="152" t="s">
        <v>903</v>
      </c>
      <c r="O119" s="152" t="s">
        <v>51</v>
      </c>
      <c r="P119" s="152" t="s">
        <v>52</v>
      </c>
      <c r="Q119" s="162">
        <v>2400</v>
      </c>
      <c r="R119" s="163">
        <v>1</v>
      </c>
      <c r="S119" s="166">
        <v>22480</v>
      </c>
      <c r="U119" s="162">
        <v>539.52</v>
      </c>
      <c r="V119" s="164">
        <v>2.61E-4</v>
      </c>
      <c r="W119" s="164">
        <v>1.47633878884409E-2</v>
      </c>
      <c r="X119" s="164">
        <v>3.4280639333641501E-3</v>
      </c>
    </row>
    <row r="120" spans="1:24">
      <c r="A120" s="152">
        <v>382</v>
      </c>
      <c r="B120" s="152">
        <v>9479</v>
      </c>
      <c r="C120" s="152" t="s">
        <v>2244</v>
      </c>
      <c r="D120" s="152" t="s">
        <v>2245</v>
      </c>
      <c r="E120" s="152" t="s">
        <v>41</v>
      </c>
      <c r="F120" s="152" t="s">
        <v>2388</v>
      </c>
      <c r="G120" s="152" t="s">
        <v>2389</v>
      </c>
      <c r="H120" s="152" t="s">
        <v>44</v>
      </c>
      <c r="I120" s="152" t="s">
        <v>1353</v>
      </c>
      <c r="J120" s="152" t="s">
        <v>45</v>
      </c>
      <c r="K120" s="152" t="s">
        <v>45</v>
      </c>
      <c r="L120" s="152" t="s">
        <v>46</v>
      </c>
      <c r="M120" s="152" t="s">
        <v>47</v>
      </c>
      <c r="N120" s="152" t="s">
        <v>942</v>
      </c>
      <c r="O120" s="152" t="s">
        <v>51</v>
      </c>
      <c r="P120" s="152" t="s">
        <v>52</v>
      </c>
      <c r="Q120" s="162">
        <v>13950</v>
      </c>
      <c r="R120" s="163">
        <v>1</v>
      </c>
      <c r="S120" s="166">
        <v>3636</v>
      </c>
      <c r="U120" s="162">
        <v>507.22199999999998</v>
      </c>
      <c r="V120" s="164">
        <v>7.2000000000000002E-5</v>
      </c>
      <c r="W120" s="164">
        <v>1.3879587654861299E-2</v>
      </c>
      <c r="X120" s="164">
        <v>3.2228452039013001E-3</v>
      </c>
    </row>
    <row r="121" spans="1:24">
      <c r="A121" s="152">
        <v>382</v>
      </c>
      <c r="B121" s="152">
        <v>9479</v>
      </c>
      <c r="C121" s="152" t="s">
        <v>2390</v>
      </c>
      <c r="D121" s="152" t="s">
        <v>2391</v>
      </c>
      <c r="E121" s="152" t="s">
        <v>41</v>
      </c>
      <c r="F121" s="152" t="s">
        <v>2392</v>
      </c>
      <c r="G121" s="152" t="s">
        <v>2393</v>
      </c>
      <c r="H121" s="152" t="s">
        <v>44</v>
      </c>
      <c r="I121" s="152" t="s">
        <v>1353</v>
      </c>
      <c r="J121" s="152" t="s">
        <v>45</v>
      </c>
      <c r="K121" s="152" t="s">
        <v>45</v>
      </c>
      <c r="L121" s="152" t="s">
        <v>46</v>
      </c>
      <c r="M121" s="152" t="s">
        <v>47</v>
      </c>
      <c r="N121" s="152" t="s">
        <v>925</v>
      </c>
      <c r="O121" s="152" t="s">
        <v>51</v>
      </c>
      <c r="P121" s="152" t="s">
        <v>52</v>
      </c>
      <c r="Q121" s="162">
        <v>19610</v>
      </c>
      <c r="R121" s="163">
        <v>1</v>
      </c>
      <c r="S121" s="166">
        <v>832.6</v>
      </c>
      <c r="U121" s="162">
        <v>163.273</v>
      </c>
      <c r="V121" s="164">
        <v>6.7999999999999999E-5</v>
      </c>
      <c r="W121" s="164">
        <v>4.4677872253764701E-3</v>
      </c>
      <c r="X121" s="164">
        <v>1.0374217872612999E-3</v>
      </c>
    </row>
    <row r="122" spans="1:24">
      <c r="A122" s="152">
        <v>382</v>
      </c>
      <c r="B122" s="152">
        <v>9479</v>
      </c>
      <c r="C122" s="152" t="s">
        <v>2394</v>
      </c>
      <c r="D122" s="152" t="s">
        <v>2395</v>
      </c>
      <c r="E122" s="152" t="s">
        <v>70</v>
      </c>
      <c r="F122" s="152" t="s">
        <v>2396</v>
      </c>
      <c r="G122" s="152" t="s">
        <v>2397</v>
      </c>
      <c r="H122" s="152" t="s">
        <v>44</v>
      </c>
      <c r="I122" s="152" t="s">
        <v>1353</v>
      </c>
      <c r="J122" s="152" t="s">
        <v>74</v>
      </c>
      <c r="K122" s="152" t="s">
        <v>779</v>
      </c>
      <c r="L122" s="152" t="s">
        <v>46</v>
      </c>
      <c r="M122" s="152" t="s">
        <v>819</v>
      </c>
      <c r="N122" s="152" t="s">
        <v>1004</v>
      </c>
      <c r="O122" s="152" t="s">
        <v>51</v>
      </c>
      <c r="P122" s="152" t="s">
        <v>77</v>
      </c>
      <c r="Q122" s="162">
        <v>193</v>
      </c>
      <c r="R122" s="163">
        <v>2.9780000000000002</v>
      </c>
      <c r="S122" s="166">
        <v>58091</v>
      </c>
      <c r="U122" s="162">
        <v>333.88</v>
      </c>
      <c r="V122" s="164">
        <v>0</v>
      </c>
      <c r="W122" s="164">
        <v>9.13627865211992E-3</v>
      </c>
      <c r="X122" s="164">
        <v>2.1214471616653198E-3</v>
      </c>
    </row>
    <row r="123" spans="1:24">
      <c r="A123" s="152">
        <v>382</v>
      </c>
      <c r="B123" s="152">
        <v>9479</v>
      </c>
      <c r="C123" s="152" t="s">
        <v>2398</v>
      </c>
      <c r="D123" s="152" t="s">
        <v>2399</v>
      </c>
      <c r="E123" s="152" t="s">
        <v>70</v>
      </c>
      <c r="F123" s="152" t="s">
        <v>2400</v>
      </c>
      <c r="G123" s="152" t="s">
        <v>2401</v>
      </c>
      <c r="H123" s="152" t="s">
        <v>44</v>
      </c>
      <c r="I123" s="152" t="s">
        <v>1353</v>
      </c>
      <c r="J123" s="152" t="s">
        <v>74</v>
      </c>
      <c r="K123" s="152" t="s">
        <v>75</v>
      </c>
      <c r="L123" s="152" t="s">
        <v>46</v>
      </c>
      <c r="M123" s="152" t="s">
        <v>819</v>
      </c>
      <c r="N123" s="152" t="s">
        <v>1000</v>
      </c>
      <c r="O123" s="152" t="s">
        <v>51</v>
      </c>
      <c r="P123" s="152" t="s">
        <v>77</v>
      </c>
      <c r="Q123" s="162">
        <v>1020</v>
      </c>
      <c r="R123" s="163">
        <v>2.9780000000000002</v>
      </c>
      <c r="S123" s="166">
        <v>35737</v>
      </c>
      <c r="U123" s="162">
        <v>1085.5329999999999</v>
      </c>
      <c r="V123" s="164">
        <v>0</v>
      </c>
      <c r="W123" s="164">
        <v>2.9704444776756399E-2</v>
      </c>
      <c r="X123" s="164">
        <v>6.8973826718685101E-3</v>
      </c>
    </row>
    <row r="124" spans="1:24">
      <c r="A124" s="152">
        <v>382</v>
      </c>
      <c r="B124" s="152">
        <v>9479</v>
      </c>
      <c r="C124" s="152" t="s">
        <v>2402</v>
      </c>
      <c r="D124" s="152" t="s">
        <v>2403</v>
      </c>
      <c r="E124" s="152" t="s">
        <v>70</v>
      </c>
      <c r="F124" s="152" t="s">
        <v>2404</v>
      </c>
      <c r="G124" s="152" t="s">
        <v>2405</v>
      </c>
      <c r="H124" s="152" t="s">
        <v>44</v>
      </c>
      <c r="I124" s="152" t="s">
        <v>1353</v>
      </c>
      <c r="J124" s="152" t="s">
        <v>74</v>
      </c>
      <c r="K124" s="152" t="s">
        <v>75</v>
      </c>
      <c r="L124" s="152" t="s">
        <v>46</v>
      </c>
      <c r="M124" s="152" t="s">
        <v>819</v>
      </c>
      <c r="N124" s="152" t="s">
        <v>976</v>
      </c>
      <c r="O124" s="152" t="s">
        <v>51</v>
      </c>
      <c r="P124" s="152" t="s">
        <v>77</v>
      </c>
      <c r="Q124" s="162">
        <v>1675</v>
      </c>
      <c r="R124" s="163">
        <v>2.9780000000000002</v>
      </c>
      <c r="S124" s="166">
        <v>23834</v>
      </c>
      <c r="U124" s="162">
        <v>1188.876</v>
      </c>
      <c r="V124" s="164">
        <v>0</v>
      </c>
      <c r="W124" s="164">
        <v>3.2532311465939101E-2</v>
      </c>
      <c r="X124" s="164">
        <v>7.5540143257139701E-3</v>
      </c>
    </row>
    <row r="125" spans="1:24">
      <c r="A125" s="152">
        <v>382</v>
      </c>
      <c r="B125" s="152">
        <v>9479</v>
      </c>
      <c r="C125" s="152" t="s">
        <v>2406</v>
      </c>
      <c r="D125" s="152" t="s">
        <v>2407</v>
      </c>
      <c r="E125" s="152" t="s">
        <v>70</v>
      </c>
      <c r="F125" s="152" t="s">
        <v>2406</v>
      </c>
      <c r="G125" s="152" t="s">
        <v>2408</v>
      </c>
      <c r="H125" s="152" t="s">
        <v>44</v>
      </c>
      <c r="I125" s="152" t="s">
        <v>1353</v>
      </c>
      <c r="J125" s="152" t="s">
        <v>74</v>
      </c>
      <c r="K125" s="152" t="s">
        <v>75</v>
      </c>
      <c r="L125" s="152" t="s">
        <v>46</v>
      </c>
      <c r="M125" s="152" t="s">
        <v>819</v>
      </c>
      <c r="N125" s="152" t="s">
        <v>1004</v>
      </c>
      <c r="O125" s="152" t="s">
        <v>51</v>
      </c>
      <c r="P125" s="152" t="s">
        <v>77</v>
      </c>
      <c r="Q125" s="162">
        <v>440</v>
      </c>
      <c r="R125" s="163">
        <v>2.9780000000000002</v>
      </c>
      <c r="S125" s="166">
        <v>72300</v>
      </c>
      <c r="U125" s="162">
        <v>947.36099999999999</v>
      </c>
      <c r="V125" s="164">
        <v>0</v>
      </c>
      <c r="W125" s="164">
        <v>2.59235305979406E-2</v>
      </c>
      <c r="X125" s="164">
        <v>6.0194530510060996E-3</v>
      </c>
    </row>
    <row r="126" spans="1:24">
      <c r="A126" s="152">
        <v>382</v>
      </c>
      <c r="B126" s="152">
        <v>9479</v>
      </c>
      <c r="C126" s="152" t="s">
        <v>2409</v>
      </c>
      <c r="D126" s="152" t="s">
        <v>2410</v>
      </c>
      <c r="E126" s="152" t="s">
        <v>70</v>
      </c>
      <c r="F126" s="152" t="s">
        <v>2411</v>
      </c>
      <c r="G126" s="152" t="s">
        <v>2412</v>
      </c>
      <c r="H126" s="152" t="s">
        <v>44</v>
      </c>
      <c r="I126" s="152" t="s">
        <v>1353</v>
      </c>
      <c r="J126" s="152" t="s">
        <v>74</v>
      </c>
      <c r="K126" s="152" t="s">
        <v>75</v>
      </c>
      <c r="L126" s="152" t="s">
        <v>46</v>
      </c>
      <c r="M126" s="152" t="s">
        <v>819</v>
      </c>
      <c r="N126" s="152" t="s">
        <v>1004</v>
      </c>
      <c r="O126" s="152" t="s">
        <v>51</v>
      </c>
      <c r="P126" s="152" t="s">
        <v>77</v>
      </c>
      <c r="Q126" s="162">
        <v>262</v>
      </c>
      <c r="R126" s="163">
        <v>2.9780000000000002</v>
      </c>
      <c r="S126" s="166">
        <v>198944</v>
      </c>
      <c r="U126" s="162">
        <v>1552.2329999999999</v>
      </c>
      <c r="V126" s="164">
        <v>9.9999999999999995E-7</v>
      </c>
      <c r="W126" s="164">
        <v>4.2475188239484998E-2</v>
      </c>
      <c r="X126" s="164">
        <v>9.8627538588643201E-3</v>
      </c>
    </row>
    <row r="127" spans="1:24">
      <c r="A127" s="152">
        <v>382</v>
      </c>
      <c r="B127" s="152">
        <v>9479</v>
      </c>
      <c r="C127" s="152" t="s">
        <v>2474</v>
      </c>
      <c r="D127" s="152" t="s">
        <v>2475</v>
      </c>
      <c r="E127" s="152" t="s">
        <v>70</v>
      </c>
      <c r="F127" s="152" t="s">
        <v>2476</v>
      </c>
      <c r="G127" s="152" t="s">
        <v>2477</v>
      </c>
      <c r="H127" s="152" t="s">
        <v>44</v>
      </c>
      <c r="I127" s="152" t="s">
        <v>1353</v>
      </c>
      <c r="J127" s="152" t="s">
        <v>74</v>
      </c>
      <c r="K127" s="152" t="s">
        <v>75</v>
      </c>
      <c r="L127" s="152" t="s">
        <v>46</v>
      </c>
      <c r="M127" s="152" t="s">
        <v>817</v>
      </c>
      <c r="N127" s="152" t="s">
        <v>993</v>
      </c>
      <c r="O127" s="152" t="s">
        <v>51</v>
      </c>
      <c r="P127" s="152" t="s">
        <v>77</v>
      </c>
      <c r="Q127" s="162">
        <v>230</v>
      </c>
      <c r="R127" s="163">
        <v>2.9780000000000002</v>
      </c>
      <c r="S127" s="166">
        <v>5698</v>
      </c>
      <c r="U127" s="162">
        <v>39.027999999999999</v>
      </c>
      <c r="V127" s="164">
        <v>0</v>
      </c>
      <c r="W127" s="164">
        <v>1.0679562363204199E-3</v>
      </c>
      <c r="X127" s="164">
        <v>2.4797981898231898E-4</v>
      </c>
    </row>
    <row r="128" spans="1:24">
      <c r="A128" s="152">
        <v>382</v>
      </c>
      <c r="B128" s="152">
        <v>9479</v>
      </c>
      <c r="C128" s="152" t="s">
        <v>2413</v>
      </c>
      <c r="D128" s="152" t="s">
        <v>2414</v>
      </c>
      <c r="E128" s="152" t="s">
        <v>70</v>
      </c>
      <c r="F128" s="152" t="s">
        <v>2415</v>
      </c>
      <c r="G128" s="152" t="s">
        <v>2416</v>
      </c>
      <c r="H128" s="152" t="s">
        <v>44</v>
      </c>
      <c r="I128" s="152" t="s">
        <v>1353</v>
      </c>
      <c r="J128" s="152" t="s">
        <v>74</v>
      </c>
      <c r="K128" s="152" t="s">
        <v>75</v>
      </c>
      <c r="L128" s="152" t="s">
        <v>46</v>
      </c>
      <c r="M128" s="152" t="s">
        <v>819</v>
      </c>
      <c r="N128" s="152" t="s">
        <v>1004</v>
      </c>
      <c r="O128" s="152" t="s">
        <v>51</v>
      </c>
      <c r="P128" s="152" t="s">
        <v>77</v>
      </c>
      <c r="Q128" s="162">
        <v>560</v>
      </c>
      <c r="R128" s="163">
        <v>2.9780000000000002</v>
      </c>
      <c r="S128" s="166">
        <v>37775</v>
      </c>
      <c r="T128" s="162">
        <v>0.36399999999999999</v>
      </c>
      <c r="U128" s="162">
        <v>631.04999999999995</v>
      </c>
      <c r="V128" s="164">
        <v>9.9999999999999995E-7</v>
      </c>
      <c r="W128" s="164">
        <v>1.7268011529693199E-2</v>
      </c>
      <c r="X128" s="164">
        <v>4.0096384361888501E-3</v>
      </c>
    </row>
    <row r="129" spans="1:24">
      <c r="A129" s="152">
        <v>382</v>
      </c>
      <c r="B129" s="152">
        <v>9479</v>
      </c>
      <c r="C129" s="152" t="s">
        <v>2417</v>
      </c>
      <c r="D129" s="152" t="s">
        <v>2418</v>
      </c>
      <c r="E129" s="152" t="s">
        <v>41</v>
      </c>
      <c r="F129" s="152" t="s">
        <v>2419</v>
      </c>
      <c r="G129" s="152" t="s">
        <v>2420</v>
      </c>
      <c r="H129" s="152" t="s">
        <v>44</v>
      </c>
      <c r="I129" s="152" t="s">
        <v>1353</v>
      </c>
      <c r="J129" s="152" t="s">
        <v>74</v>
      </c>
      <c r="K129" s="152" t="s">
        <v>82</v>
      </c>
      <c r="L129" s="152" t="s">
        <v>46</v>
      </c>
      <c r="M129" s="152" t="s">
        <v>819</v>
      </c>
      <c r="N129" s="152" t="s">
        <v>1004</v>
      </c>
      <c r="O129" s="152" t="s">
        <v>51</v>
      </c>
      <c r="P129" s="152" t="s">
        <v>77</v>
      </c>
      <c r="Q129" s="162">
        <v>1013</v>
      </c>
      <c r="R129" s="163">
        <v>2.9780000000000002</v>
      </c>
      <c r="S129" s="166">
        <v>16312</v>
      </c>
      <c r="U129" s="162">
        <v>492.08600000000001</v>
      </c>
      <c r="V129" s="164">
        <v>2.3E-5</v>
      </c>
      <c r="W129" s="164">
        <v>1.3465417808313999E-2</v>
      </c>
      <c r="X129" s="164">
        <v>3.12667481781075E-3</v>
      </c>
    </row>
    <row r="130" spans="1:24">
      <c r="A130" s="152">
        <v>382</v>
      </c>
      <c r="B130" s="152">
        <v>9479</v>
      </c>
      <c r="C130" s="152" t="s">
        <v>2421</v>
      </c>
      <c r="D130" s="152" t="s">
        <v>2422</v>
      </c>
      <c r="E130" s="152" t="s">
        <v>70</v>
      </c>
      <c r="F130" s="152" t="s">
        <v>2423</v>
      </c>
      <c r="G130" s="152" t="s">
        <v>2424</v>
      </c>
      <c r="H130" s="152" t="s">
        <v>44</v>
      </c>
      <c r="I130" s="152" t="s">
        <v>1353</v>
      </c>
      <c r="J130" s="152" t="s">
        <v>74</v>
      </c>
      <c r="K130" s="152" t="s">
        <v>75</v>
      </c>
      <c r="L130" s="152" t="s">
        <v>46</v>
      </c>
      <c r="M130" s="152" t="s">
        <v>819</v>
      </c>
      <c r="N130" s="152" t="s">
        <v>979</v>
      </c>
      <c r="O130" s="152" t="s">
        <v>51</v>
      </c>
      <c r="P130" s="152" t="s">
        <v>77</v>
      </c>
      <c r="Q130" s="162">
        <v>34</v>
      </c>
      <c r="R130" s="163">
        <v>2.9780000000000002</v>
      </c>
      <c r="S130" s="166">
        <v>93547</v>
      </c>
      <c r="U130" s="162">
        <v>94.718000000000004</v>
      </c>
      <c r="V130" s="164">
        <v>0</v>
      </c>
      <c r="W130" s="164">
        <v>2.5918624912846999E-3</v>
      </c>
      <c r="X130" s="164">
        <v>6.0183139491776401E-4</v>
      </c>
    </row>
    <row r="131" spans="1:24">
      <c r="A131" s="152">
        <v>382</v>
      </c>
      <c r="B131" s="152">
        <v>9479</v>
      </c>
      <c r="C131" s="152" t="s">
        <v>2425</v>
      </c>
      <c r="D131" s="152" t="s">
        <v>2426</v>
      </c>
      <c r="E131" s="152" t="s">
        <v>41</v>
      </c>
      <c r="F131" s="152" t="s">
        <v>2427</v>
      </c>
      <c r="G131" s="152" t="s">
        <v>2428</v>
      </c>
      <c r="H131" s="152" t="s">
        <v>44</v>
      </c>
      <c r="I131" s="152" t="s">
        <v>1353</v>
      </c>
      <c r="J131" s="152" t="s">
        <v>74</v>
      </c>
      <c r="K131" s="152" t="s">
        <v>75</v>
      </c>
      <c r="L131" s="152" t="s">
        <v>46</v>
      </c>
      <c r="M131" s="152" t="s">
        <v>817</v>
      </c>
      <c r="N131" s="152" t="s">
        <v>957</v>
      </c>
      <c r="O131" s="152" t="s">
        <v>51</v>
      </c>
      <c r="P131" s="152" t="s">
        <v>77</v>
      </c>
      <c r="Q131" s="162">
        <v>47</v>
      </c>
      <c r="R131" s="163">
        <v>2.9780000000000002</v>
      </c>
      <c r="S131" s="166">
        <v>1032</v>
      </c>
      <c r="U131" s="162">
        <v>1.444</v>
      </c>
      <c r="V131" s="164">
        <v>9.9999999999999995E-7</v>
      </c>
      <c r="W131" s="164">
        <v>3.9525805611797797E-5</v>
      </c>
      <c r="X131" s="164">
        <v>9.1779061607569401E-6</v>
      </c>
    </row>
    <row r="132" spans="1:24">
      <c r="A132" s="152">
        <v>382</v>
      </c>
      <c r="B132" s="152">
        <v>9479</v>
      </c>
      <c r="C132" s="152" t="s">
        <v>2429</v>
      </c>
      <c r="D132" s="152" t="s">
        <v>2430</v>
      </c>
      <c r="E132" s="152" t="s">
        <v>70</v>
      </c>
      <c r="F132" s="152" t="s">
        <v>2431</v>
      </c>
      <c r="G132" s="152" t="s">
        <v>2432</v>
      </c>
      <c r="H132" s="152" t="s">
        <v>44</v>
      </c>
      <c r="I132" s="152" t="s">
        <v>1353</v>
      </c>
      <c r="J132" s="152" t="s">
        <v>74</v>
      </c>
      <c r="K132" s="152" t="s">
        <v>75</v>
      </c>
      <c r="L132" s="152" t="s">
        <v>46</v>
      </c>
      <c r="M132" s="152" t="s">
        <v>819</v>
      </c>
      <c r="N132" s="152" t="s">
        <v>1004</v>
      </c>
      <c r="O132" s="152" t="s">
        <v>51</v>
      </c>
      <c r="P132" s="152" t="s">
        <v>77</v>
      </c>
      <c r="Q132" s="162">
        <v>3400</v>
      </c>
      <c r="R132" s="163">
        <v>2.9780000000000002</v>
      </c>
      <c r="S132" s="166">
        <v>8241</v>
      </c>
      <c r="T132" s="162">
        <v>0.40799999999999997</v>
      </c>
      <c r="U132" s="162">
        <v>835.63300000000004</v>
      </c>
      <c r="V132" s="164">
        <v>0</v>
      </c>
      <c r="W132" s="164">
        <v>2.2866196821461501E-2</v>
      </c>
      <c r="X132" s="164">
        <v>5.3095390576462101E-3</v>
      </c>
    </row>
    <row r="133" spans="1:24">
      <c r="A133" s="152">
        <v>382</v>
      </c>
      <c r="B133" s="152">
        <v>9479</v>
      </c>
      <c r="C133" s="152" t="s">
        <v>2433</v>
      </c>
      <c r="D133" s="152" t="s">
        <v>2434</v>
      </c>
      <c r="E133" s="152" t="s">
        <v>70</v>
      </c>
      <c r="F133" s="152" t="s">
        <v>2435</v>
      </c>
      <c r="G133" s="152" t="s">
        <v>2436</v>
      </c>
      <c r="H133" s="152" t="s">
        <v>44</v>
      </c>
      <c r="I133" s="152" t="s">
        <v>1353</v>
      </c>
      <c r="J133" s="152" t="s">
        <v>74</v>
      </c>
      <c r="K133" s="152" t="s">
        <v>759</v>
      </c>
      <c r="L133" s="152" t="s">
        <v>46</v>
      </c>
      <c r="M133" s="152" t="s">
        <v>841</v>
      </c>
      <c r="N133" s="152" t="s">
        <v>972</v>
      </c>
      <c r="O133" s="152" t="s">
        <v>51</v>
      </c>
      <c r="P133" s="152" t="s">
        <v>684</v>
      </c>
      <c r="Q133" s="162">
        <v>16</v>
      </c>
      <c r="R133" s="163">
        <v>0.38030000000000003</v>
      </c>
      <c r="S133" s="166">
        <v>9925</v>
      </c>
      <c r="U133" s="162">
        <v>0.60399999999999998</v>
      </c>
      <c r="V133" s="164">
        <v>0</v>
      </c>
      <c r="W133" s="164">
        <v>1.65255265150334E-5</v>
      </c>
      <c r="X133" s="164">
        <v>3.8372331509621799E-6</v>
      </c>
    </row>
    <row r="134" spans="1:24">
      <c r="A134" s="152">
        <v>382</v>
      </c>
      <c r="B134" s="152">
        <v>9479</v>
      </c>
      <c r="C134" s="152" t="s">
        <v>2478</v>
      </c>
      <c r="D134" s="152" t="s">
        <v>2479</v>
      </c>
      <c r="E134" s="152" t="s">
        <v>70</v>
      </c>
      <c r="F134" s="152" t="s">
        <v>2480</v>
      </c>
      <c r="G134" s="152" t="s">
        <v>2481</v>
      </c>
      <c r="H134" s="152" t="s">
        <v>44</v>
      </c>
      <c r="I134" s="152" t="s">
        <v>1353</v>
      </c>
      <c r="J134" s="152" t="s">
        <v>74</v>
      </c>
      <c r="K134" s="152" t="s">
        <v>75</v>
      </c>
      <c r="L134" s="152" t="s">
        <v>46</v>
      </c>
      <c r="M134" s="152" t="s">
        <v>817</v>
      </c>
      <c r="N134" s="152" t="s">
        <v>993</v>
      </c>
      <c r="O134" s="152" t="s">
        <v>51</v>
      </c>
      <c r="P134" s="152" t="s">
        <v>77</v>
      </c>
      <c r="Q134" s="162">
        <v>60</v>
      </c>
      <c r="R134" s="163">
        <v>2.9780000000000002</v>
      </c>
      <c r="S134" s="166">
        <v>32733</v>
      </c>
      <c r="U134" s="162">
        <v>58.487000000000002</v>
      </c>
      <c r="V134" s="164">
        <v>0</v>
      </c>
      <c r="W134" s="164">
        <v>1.6004430914039801E-3</v>
      </c>
      <c r="X134" s="164">
        <v>3.7162345665519198E-4</v>
      </c>
    </row>
    <row r="135" spans="1:24">
      <c r="A135" s="152">
        <v>382</v>
      </c>
      <c r="B135" s="152">
        <v>9479</v>
      </c>
      <c r="C135" s="152" t="s">
        <v>2482</v>
      </c>
      <c r="D135" s="152" t="s">
        <v>2483</v>
      </c>
      <c r="E135" s="152" t="s">
        <v>70</v>
      </c>
      <c r="F135" s="152" t="s">
        <v>2484</v>
      </c>
      <c r="G135" s="152" t="s">
        <v>2485</v>
      </c>
      <c r="H135" s="152" t="s">
        <v>44</v>
      </c>
      <c r="I135" s="152" t="s">
        <v>1353</v>
      </c>
      <c r="J135" s="152" t="s">
        <v>74</v>
      </c>
      <c r="K135" s="152" t="s">
        <v>75</v>
      </c>
      <c r="L135" s="152" t="s">
        <v>46</v>
      </c>
      <c r="M135" s="152" t="s">
        <v>817</v>
      </c>
      <c r="N135" s="152" t="s">
        <v>979</v>
      </c>
      <c r="O135" s="152" t="s">
        <v>51</v>
      </c>
      <c r="P135" s="152" t="s">
        <v>77</v>
      </c>
      <c r="Q135" s="162">
        <v>35</v>
      </c>
      <c r="R135" s="163">
        <v>2.9780000000000002</v>
      </c>
      <c r="S135" s="166">
        <v>50946</v>
      </c>
      <c r="U135" s="162">
        <v>53.100999999999999</v>
      </c>
      <c r="V135" s="164">
        <v>0</v>
      </c>
      <c r="W135" s="164">
        <v>1.4530525161729499E-3</v>
      </c>
      <c r="X135" s="164">
        <v>3.3739931251664402E-4</v>
      </c>
    </row>
    <row r="136" spans="1:24">
      <c r="A136" s="152">
        <v>382</v>
      </c>
      <c r="B136" s="152">
        <v>9479</v>
      </c>
      <c r="C136" s="152" t="s">
        <v>2437</v>
      </c>
      <c r="D136" s="152" t="s">
        <v>2438</v>
      </c>
      <c r="E136" s="152" t="s">
        <v>70</v>
      </c>
      <c r="F136" s="152" t="s">
        <v>2439</v>
      </c>
      <c r="G136" s="152" t="s">
        <v>2440</v>
      </c>
      <c r="H136" s="152" t="s">
        <v>44</v>
      </c>
      <c r="I136" s="152" t="s">
        <v>1353</v>
      </c>
      <c r="J136" s="152" t="s">
        <v>74</v>
      </c>
      <c r="K136" s="152" t="s">
        <v>75</v>
      </c>
      <c r="L136" s="152" t="s">
        <v>46</v>
      </c>
      <c r="M136" s="152" t="s">
        <v>817</v>
      </c>
      <c r="N136" s="152" t="s">
        <v>995</v>
      </c>
      <c r="O136" s="152" t="s">
        <v>51</v>
      </c>
      <c r="P136" s="152" t="s">
        <v>77</v>
      </c>
      <c r="Q136" s="162">
        <v>266</v>
      </c>
      <c r="R136" s="163">
        <v>2.9780000000000002</v>
      </c>
      <c r="S136" s="166">
        <v>51360</v>
      </c>
      <c r="U136" s="162">
        <v>406.84699999999998</v>
      </c>
      <c r="V136" s="164">
        <v>0</v>
      </c>
      <c r="W136" s="164">
        <v>1.1132938934418499E-2</v>
      </c>
      <c r="X136" s="164">
        <v>2.5850723913652999E-3</v>
      </c>
    </row>
    <row r="137" spans="1:24">
      <c r="A137" s="152">
        <v>382</v>
      </c>
      <c r="B137" s="152">
        <v>9479</v>
      </c>
      <c r="C137" s="152" t="s">
        <v>2441</v>
      </c>
      <c r="D137" s="152" t="s">
        <v>2442</v>
      </c>
      <c r="E137" s="152" t="s">
        <v>70</v>
      </c>
      <c r="F137" s="152" t="s">
        <v>2443</v>
      </c>
      <c r="G137" s="152" t="s">
        <v>2444</v>
      </c>
      <c r="H137" s="152" t="s">
        <v>44</v>
      </c>
      <c r="I137" s="152" t="s">
        <v>1353</v>
      </c>
      <c r="J137" s="152" t="s">
        <v>74</v>
      </c>
      <c r="K137" s="152" t="s">
        <v>75</v>
      </c>
      <c r="L137" s="152" t="s">
        <v>46</v>
      </c>
      <c r="M137" s="152" t="s">
        <v>819</v>
      </c>
      <c r="N137" s="152" t="s">
        <v>1005</v>
      </c>
      <c r="O137" s="152" t="s">
        <v>51</v>
      </c>
      <c r="P137" s="152" t="s">
        <v>77</v>
      </c>
      <c r="Q137" s="162">
        <v>240</v>
      </c>
      <c r="R137" s="163">
        <v>2.9780000000000002</v>
      </c>
      <c r="S137" s="166">
        <v>56329</v>
      </c>
      <c r="U137" s="162">
        <v>402.59500000000003</v>
      </c>
      <c r="V137" s="164">
        <v>0</v>
      </c>
      <c r="W137" s="164">
        <v>1.1016571520568799E-2</v>
      </c>
      <c r="X137" s="164">
        <v>2.5580518363645601E-3</v>
      </c>
    </row>
    <row r="138" spans="1:24">
      <c r="A138" s="152">
        <v>382</v>
      </c>
      <c r="B138" s="152">
        <v>9479</v>
      </c>
      <c r="C138" s="152" t="s">
        <v>2445</v>
      </c>
      <c r="D138" s="152" t="s">
        <v>2446</v>
      </c>
      <c r="E138" s="152" t="s">
        <v>70</v>
      </c>
      <c r="F138" s="152" t="s">
        <v>2447</v>
      </c>
      <c r="G138" s="152" t="s">
        <v>2448</v>
      </c>
      <c r="H138" s="152" t="s">
        <v>44</v>
      </c>
      <c r="I138" s="152" t="s">
        <v>1353</v>
      </c>
      <c r="J138" s="152" t="s">
        <v>74</v>
      </c>
      <c r="K138" s="152" t="s">
        <v>75</v>
      </c>
      <c r="L138" s="152" t="s">
        <v>46</v>
      </c>
      <c r="M138" s="152" t="s">
        <v>819</v>
      </c>
      <c r="N138" s="152" t="s">
        <v>1000</v>
      </c>
      <c r="O138" s="152" t="s">
        <v>51</v>
      </c>
      <c r="P138" s="152" t="s">
        <v>77</v>
      </c>
      <c r="Q138" s="162">
        <v>817</v>
      </c>
      <c r="R138" s="163">
        <v>2.9780000000000002</v>
      </c>
      <c r="S138" s="166">
        <v>37302</v>
      </c>
      <c r="U138" s="162">
        <v>907.56700000000001</v>
      </c>
      <c r="V138" s="164">
        <v>0</v>
      </c>
      <c r="W138" s="164">
        <v>2.48346102993744E-2</v>
      </c>
      <c r="X138" s="164">
        <v>5.7666053692930399E-3</v>
      </c>
    </row>
    <row r="139" spans="1:24">
      <c r="A139" s="152">
        <v>382</v>
      </c>
      <c r="B139" s="152">
        <v>9479</v>
      </c>
      <c r="C139" s="152" t="s">
        <v>2449</v>
      </c>
      <c r="D139" s="152" t="s">
        <v>2450</v>
      </c>
      <c r="E139" s="152" t="s">
        <v>41</v>
      </c>
      <c r="F139" s="152" t="s">
        <v>2451</v>
      </c>
      <c r="G139" s="152" t="s">
        <v>2452</v>
      </c>
      <c r="H139" s="152" t="s">
        <v>44</v>
      </c>
      <c r="I139" s="152" t="s">
        <v>1353</v>
      </c>
      <c r="J139" s="152" t="s">
        <v>74</v>
      </c>
      <c r="K139" s="152" t="s">
        <v>82</v>
      </c>
      <c r="L139" s="152" t="s">
        <v>46</v>
      </c>
      <c r="M139" s="152" t="s">
        <v>819</v>
      </c>
      <c r="N139" s="152" t="s">
        <v>1004</v>
      </c>
      <c r="O139" s="152" t="s">
        <v>51</v>
      </c>
      <c r="P139" s="152" t="s">
        <v>77</v>
      </c>
      <c r="Q139" s="162">
        <v>400</v>
      </c>
      <c r="R139" s="163">
        <v>2.9780000000000002</v>
      </c>
      <c r="S139" s="166">
        <v>54294</v>
      </c>
      <c r="U139" s="162">
        <v>646.75</v>
      </c>
      <c r="V139" s="164">
        <v>1.4E-5</v>
      </c>
      <c r="W139" s="164">
        <v>1.7697625679424001E-2</v>
      </c>
      <c r="X139" s="164">
        <v>4.1093949949871098E-3</v>
      </c>
    </row>
    <row r="140" spans="1:24">
      <c r="A140" s="152">
        <v>382</v>
      </c>
      <c r="B140" s="152">
        <v>9479</v>
      </c>
      <c r="C140" s="152" t="s">
        <v>2453</v>
      </c>
      <c r="D140" s="152" t="s">
        <v>2454</v>
      </c>
      <c r="E140" s="152" t="s">
        <v>70</v>
      </c>
      <c r="F140" s="152" t="s">
        <v>2455</v>
      </c>
      <c r="G140" s="152" t="s">
        <v>2456</v>
      </c>
      <c r="H140" s="152" t="s">
        <v>44</v>
      </c>
      <c r="I140" s="152" t="s">
        <v>1353</v>
      </c>
      <c r="J140" s="152" t="s">
        <v>74</v>
      </c>
      <c r="K140" s="152" t="s">
        <v>75</v>
      </c>
      <c r="L140" s="152" t="s">
        <v>46</v>
      </c>
      <c r="M140" s="152" t="s">
        <v>819</v>
      </c>
      <c r="N140" s="152" t="s">
        <v>1004</v>
      </c>
      <c r="O140" s="152" t="s">
        <v>51</v>
      </c>
      <c r="P140" s="152" t="s">
        <v>77</v>
      </c>
      <c r="Q140" s="162">
        <v>1590</v>
      </c>
      <c r="R140" s="163">
        <v>2.9780000000000002</v>
      </c>
      <c r="S140" s="166">
        <v>20009</v>
      </c>
      <c r="U140" s="162">
        <v>947.43</v>
      </c>
      <c r="V140" s="164">
        <v>0</v>
      </c>
      <c r="W140" s="164">
        <v>2.59254130119882E-2</v>
      </c>
      <c r="X140" s="164">
        <v>6.0198901482193404E-3</v>
      </c>
    </row>
    <row r="141" spans="1:24">
      <c r="A141" s="152">
        <v>382</v>
      </c>
      <c r="B141" s="152">
        <v>9479</v>
      </c>
      <c r="C141" s="152" t="s">
        <v>2457</v>
      </c>
      <c r="D141" s="152" t="s">
        <v>2458</v>
      </c>
      <c r="E141" s="152" t="s">
        <v>70</v>
      </c>
      <c r="F141" s="152" t="s">
        <v>2459</v>
      </c>
      <c r="G141" s="152" t="s">
        <v>2460</v>
      </c>
      <c r="H141" s="152" t="s">
        <v>44</v>
      </c>
      <c r="I141" s="152" t="s">
        <v>1353</v>
      </c>
      <c r="J141" s="152" t="s">
        <v>74</v>
      </c>
      <c r="K141" s="152" t="s">
        <v>75</v>
      </c>
      <c r="L141" s="152" t="s">
        <v>46</v>
      </c>
      <c r="M141" s="152" t="s">
        <v>817</v>
      </c>
      <c r="N141" s="152" t="s">
        <v>1013</v>
      </c>
      <c r="O141" s="152" t="s">
        <v>51</v>
      </c>
      <c r="P141" s="152" t="s">
        <v>77</v>
      </c>
      <c r="Q141" s="162">
        <v>870</v>
      </c>
      <c r="R141" s="163">
        <v>2.9780000000000002</v>
      </c>
      <c r="S141" s="166">
        <v>10890</v>
      </c>
      <c r="U141" s="162">
        <v>282.14499999999998</v>
      </c>
      <c r="V141" s="164">
        <v>1.4E-5</v>
      </c>
      <c r="W141" s="164">
        <v>7.7205867579551403E-3</v>
      </c>
      <c r="X141" s="164">
        <v>1.79272299890441E-3</v>
      </c>
    </row>
    <row r="142" spans="1:24">
      <c r="A142" s="152">
        <v>382</v>
      </c>
      <c r="B142" s="152">
        <v>9479</v>
      </c>
      <c r="C142" s="152" t="s">
        <v>2461</v>
      </c>
      <c r="D142" s="152" t="s">
        <v>2462</v>
      </c>
      <c r="E142" s="152" t="s">
        <v>70</v>
      </c>
      <c r="F142" s="152" t="s">
        <v>2463</v>
      </c>
      <c r="G142" s="152" t="s">
        <v>2464</v>
      </c>
      <c r="H142" s="152" t="s">
        <v>44</v>
      </c>
      <c r="I142" s="152" t="s">
        <v>1353</v>
      </c>
      <c r="J142" s="152" t="s">
        <v>74</v>
      </c>
      <c r="K142" s="152" t="s">
        <v>75</v>
      </c>
      <c r="L142" s="152" t="s">
        <v>46</v>
      </c>
      <c r="M142" s="152" t="s">
        <v>819</v>
      </c>
      <c r="N142" s="152" t="s">
        <v>1000</v>
      </c>
      <c r="O142" s="152" t="s">
        <v>51</v>
      </c>
      <c r="P142" s="152" t="s">
        <v>77</v>
      </c>
      <c r="Q142" s="162">
        <v>640</v>
      </c>
      <c r="R142" s="163">
        <v>2.9780000000000002</v>
      </c>
      <c r="S142" s="166">
        <v>34102</v>
      </c>
      <c r="U142" s="162">
        <v>649.95699999999999</v>
      </c>
      <c r="V142" s="164">
        <v>1.9999999999999999E-6</v>
      </c>
      <c r="W142" s="164">
        <v>1.7785373880567799E-2</v>
      </c>
      <c r="X142" s="164">
        <v>4.1297701585899203E-3</v>
      </c>
    </row>
    <row r="143" spans="1:24">
      <c r="A143" s="152">
        <v>382</v>
      </c>
      <c r="B143" s="152">
        <v>9479</v>
      </c>
      <c r="C143" s="152" t="s">
        <v>2465</v>
      </c>
      <c r="D143" s="152" t="s">
        <v>2466</v>
      </c>
      <c r="E143" s="152" t="s">
        <v>70</v>
      </c>
      <c r="F143" s="152" t="s">
        <v>2467</v>
      </c>
      <c r="G143" s="152" t="s">
        <v>2468</v>
      </c>
      <c r="H143" s="152" t="s">
        <v>44</v>
      </c>
      <c r="I143" s="152" t="s">
        <v>1353</v>
      </c>
      <c r="J143" s="152" t="s">
        <v>74</v>
      </c>
      <c r="K143" s="152" t="s">
        <v>741</v>
      </c>
      <c r="L143" s="152" t="s">
        <v>46</v>
      </c>
      <c r="M143" s="152" t="s">
        <v>817</v>
      </c>
      <c r="N143" s="152" t="s">
        <v>1004</v>
      </c>
      <c r="O143" s="152" t="s">
        <v>51</v>
      </c>
      <c r="P143" s="152" t="s">
        <v>77</v>
      </c>
      <c r="Q143" s="162">
        <v>572</v>
      </c>
      <c r="R143" s="163">
        <v>2.9780000000000002</v>
      </c>
      <c r="S143" s="166">
        <v>47757</v>
      </c>
      <c r="T143" s="162">
        <v>0.42899999999999999</v>
      </c>
      <c r="U143" s="162">
        <v>814.779</v>
      </c>
      <c r="V143" s="164">
        <v>0</v>
      </c>
      <c r="W143" s="164">
        <v>2.2295562967938599E-2</v>
      </c>
      <c r="X143" s="164">
        <v>5.1770376733298196E-3</v>
      </c>
    </row>
    <row r="144" spans="1:24">
      <c r="A144" s="152">
        <v>382</v>
      </c>
      <c r="B144" s="152">
        <v>9479</v>
      </c>
      <c r="C144" s="152" t="s">
        <v>2486</v>
      </c>
      <c r="D144" s="152" t="s">
        <v>2487</v>
      </c>
      <c r="E144" s="152" t="s">
        <v>70</v>
      </c>
      <c r="F144" s="152" t="s">
        <v>2488</v>
      </c>
      <c r="G144" s="152" t="s">
        <v>2489</v>
      </c>
      <c r="H144" s="152" t="s">
        <v>44</v>
      </c>
      <c r="I144" s="152" t="s">
        <v>1353</v>
      </c>
      <c r="J144" s="152" t="s">
        <v>74</v>
      </c>
      <c r="K144" s="152" t="s">
        <v>75</v>
      </c>
      <c r="L144" s="152" t="s">
        <v>46</v>
      </c>
      <c r="M144" s="152" t="s">
        <v>817</v>
      </c>
      <c r="N144" s="152" t="s">
        <v>979</v>
      </c>
      <c r="O144" s="152" t="s">
        <v>51</v>
      </c>
      <c r="P144" s="152" t="s">
        <v>77</v>
      </c>
      <c r="Q144" s="162">
        <v>306</v>
      </c>
      <c r="R144" s="163">
        <v>2.9780000000000002</v>
      </c>
      <c r="S144" s="166">
        <v>11326</v>
      </c>
      <c r="U144" s="162">
        <v>103.21</v>
      </c>
      <c r="V144" s="164">
        <v>0</v>
      </c>
      <c r="W144" s="164">
        <v>2.82423713413166E-3</v>
      </c>
      <c r="X144" s="164">
        <v>6.5578886986805902E-4</v>
      </c>
    </row>
  </sheetData>
  <sheetProtection formatColumns="0"/>
  <customSheetViews>
    <customSheetView guid="{AE318230-F718-49FC-82EB-7CAC3DCD05F1}" showGridLines="0" hiddenRows="1" topLeftCell="O1">
      <selection activeCell="X26" sqref="X26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X151"/>
  <sheetViews>
    <sheetView rightToLeft="1" workbookViewId="0">
      <selection sqref="A1:XFD1048576"/>
    </sheetView>
  </sheetViews>
  <sheetFormatPr defaultColWidth="0" defaultRowHeight="14.25"/>
  <cols>
    <col min="1" max="23" width="11.625" style="152" customWidth="1"/>
    <col min="24" max="24" width="11.625" style="152" hidden="1" customWidth="1"/>
    <col min="25" max="25" width="9" style="152" hidden="1" customWidth="1"/>
    <col min="26" max="16384" width="9" style="152" hidden="1"/>
  </cols>
  <sheetData>
    <row r="1" spans="1:23" s="167" customFormat="1" ht="51">
      <c r="A1" s="160" t="s">
        <v>14</v>
      </c>
      <c r="B1" s="160" t="s">
        <v>15</v>
      </c>
      <c r="C1" s="160" t="s">
        <v>16</v>
      </c>
      <c r="D1" s="160" t="s">
        <v>17</v>
      </c>
      <c r="E1" s="160" t="s">
        <v>18</v>
      </c>
      <c r="F1" s="160" t="s">
        <v>19</v>
      </c>
      <c r="G1" s="160" t="s">
        <v>20</v>
      </c>
      <c r="H1" s="160" t="s">
        <v>21</v>
      </c>
      <c r="I1" s="160" t="s">
        <v>56</v>
      </c>
      <c r="J1" s="160" t="s">
        <v>22</v>
      </c>
      <c r="K1" s="160" t="s">
        <v>23</v>
      </c>
      <c r="L1" s="160" t="s">
        <v>25</v>
      </c>
      <c r="M1" s="160" t="s">
        <v>1025</v>
      </c>
      <c r="N1" s="160" t="s">
        <v>29</v>
      </c>
      <c r="O1" s="160" t="s">
        <v>30</v>
      </c>
      <c r="P1" s="160" t="s">
        <v>33</v>
      </c>
      <c r="Q1" s="131" t="s">
        <v>34</v>
      </c>
      <c r="R1" s="135" t="s">
        <v>35</v>
      </c>
      <c r="S1" s="160" t="s">
        <v>1514</v>
      </c>
      <c r="T1" s="160" t="s">
        <v>36</v>
      </c>
      <c r="U1" s="133" t="s">
        <v>1515</v>
      </c>
      <c r="V1" s="133" t="s">
        <v>37</v>
      </c>
      <c r="W1" s="133" t="s">
        <v>38</v>
      </c>
    </row>
    <row r="2" spans="1:23">
      <c r="A2" s="152">
        <v>382</v>
      </c>
      <c r="B2" s="152">
        <v>382</v>
      </c>
      <c r="C2" s="152" t="s">
        <v>2490</v>
      </c>
      <c r="D2" s="152" t="s">
        <v>2491</v>
      </c>
      <c r="E2" s="152" t="s">
        <v>41</v>
      </c>
      <c r="F2" s="152" t="s">
        <v>2492</v>
      </c>
      <c r="G2" s="152" t="s">
        <v>2493</v>
      </c>
      <c r="H2" s="152" t="s">
        <v>44</v>
      </c>
      <c r="I2" s="152" t="s">
        <v>1405</v>
      </c>
      <c r="J2" s="152" t="s">
        <v>45</v>
      </c>
      <c r="K2" s="152" t="s">
        <v>785</v>
      </c>
      <c r="L2" s="152" t="s">
        <v>47</v>
      </c>
      <c r="M2" s="152" t="s">
        <v>1052</v>
      </c>
      <c r="N2" s="152" t="s">
        <v>51</v>
      </c>
      <c r="O2" s="152" t="s">
        <v>52</v>
      </c>
      <c r="P2" s="162">
        <v>200000</v>
      </c>
      <c r="Q2" s="163">
        <v>1</v>
      </c>
      <c r="R2" s="166">
        <v>5122</v>
      </c>
      <c r="T2" s="162">
        <v>10244</v>
      </c>
      <c r="U2" s="164">
        <v>4.862E-3</v>
      </c>
      <c r="V2" s="164">
        <v>1.09299928180895E-2</v>
      </c>
      <c r="W2" s="164">
        <v>3.02759422341117E-3</v>
      </c>
    </row>
    <row r="3" spans="1:23">
      <c r="A3" s="152">
        <v>382</v>
      </c>
      <c r="B3" s="152">
        <v>382</v>
      </c>
      <c r="C3" s="152" t="s">
        <v>2494</v>
      </c>
      <c r="D3" s="152" t="s">
        <v>2495</v>
      </c>
      <c r="E3" s="152" t="s">
        <v>41</v>
      </c>
      <c r="F3" s="152" t="s">
        <v>2496</v>
      </c>
      <c r="G3" s="152" t="s">
        <v>2497</v>
      </c>
      <c r="H3" s="152" t="s">
        <v>44</v>
      </c>
      <c r="I3" s="152" t="s">
        <v>1405</v>
      </c>
      <c r="J3" s="152" t="s">
        <v>45</v>
      </c>
      <c r="K3" s="152" t="s">
        <v>75</v>
      </c>
      <c r="L3" s="152" t="s">
        <v>47</v>
      </c>
      <c r="M3" s="152" t="s">
        <v>1053</v>
      </c>
      <c r="N3" s="152" t="s">
        <v>51</v>
      </c>
      <c r="O3" s="152" t="s">
        <v>52</v>
      </c>
      <c r="P3" s="162">
        <v>184666.66</v>
      </c>
      <c r="Q3" s="163">
        <v>1</v>
      </c>
      <c r="R3" s="166">
        <v>6265</v>
      </c>
      <c r="T3" s="162">
        <v>11569.366</v>
      </c>
      <c r="U3" s="164">
        <v>9.2329999999999999E-3</v>
      </c>
      <c r="V3" s="164">
        <v>1.2344112652422599E-2</v>
      </c>
      <c r="W3" s="164">
        <v>3.4193036337368801E-3</v>
      </c>
    </row>
    <row r="4" spans="1:23">
      <c r="A4" s="152">
        <v>382</v>
      </c>
      <c r="B4" s="152">
        <v>382</v>
      </c>
      <c r="C4" s="152" t="s">
        <v>2494</v>
      </c>
      <c r="D4" s="152" t="s">
        <v>2495</v>
      </c>
      <c r="E4" s="152" t="s">
        <v>41</v>
      </c>
      <c r="F4" s="152" t="s">
        <v>2498</v>
      </c>
      <c r="G4" s="152" t="s">
        <v>2499</v>
      </c>
      <c r="H4" s="152" t="s">
        <v>44</v>
      </c>
      <c r="I4" s="152" t="s">
        <v>1403</v>
      </c>
      <c r="J4" s="152" t="s">
        <v>45</v>
      </c>
      <c r="K4" s="152" t="s">
        <v>45</v>
      </c>
      <c r="L4" s="152" t="s">
        <v>47</v>
      </c>
      <c r="M4" s="152" t="s">
        <v>1028</v>
      </c>
      <c r="N4" s="152" t="s">
        <v>51</v>
      </c>
      <c r="O4" s="152" t="s">
        <v>52</v>
      </c>
      <c r="P4" s="162">
        <v>446763</v>
      </c>
      <c r="Q4" s="163">
        <v>1</v>
      </c>
      <c r="R4" s="166">
        <v>6154</v>
      </c>
      <c r="T4" s="162">
        <v>27493.794999999998</v>
      </c>
      <c r="U4" s="164">
        <v>4.2550000000000001E-3</v>
      </c>
      <c r="V4" s="164">
        <v>2.93349260162655E-2</v>
      </c>
      <c r="W4" s="164">
        <v>8.1257375031435798E-3</v>
      </c>
    </row>
    <row r="5" spans="1:23">
      <c r="A5" s="152">
        <v>382</v>
      </c>
      <c r="B5" s="152">
        <v>382</v>
      </c>
      <c r="C5" s="152" t="s">
        <v>2494</v>
      </c>
      <c r="D5" s="152" t="s">
        <v>2495</v>
      </c>
      <c r="E5" s="152" t="s">
        <v>41</v>
      </c>
      <c r="F5" s="152" t="s">
        <v>2500</v>
      </c>
      <c r="G5" s="152" t="s">
        <v>2501</v>
      </c>
      <c r="H5" s="152" t="s">
        <v>44</v>
      </c>
      <c r="I5" s="152" t="s">
        <v>1403</v>
      </c>
      <c r="J5" s="152" t="s">
        <v>45</v>
      </c>
      <c r="K5" s="152" t="s">
        <v>45</v>
      </c>
      <c r="L5" s="152" t="s">
        <v>47</v>
      </c>
      <c r="M5" s="152" t="s">
        <v>1033</v>
      </c>
      <c r="N5" s="152" t="s">
        <v>51</v>
      </c>
      <c r="O5" s="152" t="s">
        <v>52</v>
      </c>
      <c r="P5" s="162">
        <v>625000</v>
      </c>
      <c r="Q5" s="163">
        <v>1</v>
      </c>
      <c r="R5" s="166">
        <v>5265</v>
      </c>
      <c r="T5" s="162">
        <v>32906.25</v>
      </c>
      <c r="U5" s="164">
        <v>8.9289999999999994E-3</v>
      </c>
      <c r="V5" s="164">
        <v>3.5109827818260102E-2</v>
      </c>
      <c r="W5" s="164">
        <v>9.7253780177785805E-3</v>
      </c>
    </row>
    <row r="6" spans="1:23">
      <c r="A6" s="152">
        <v>382</v>
      </c>
      <c r="B6" s="152">
        <v>382</v>
      </c>
      <c r="C6" s="152" t="s">
        <v>2494</v>
      </c>
      <c r="D6" s="152" t="s">
        <v>2495</v>
      </c>
      <c r="E6" s="152" t="s">
        <v>41</v>
      </c>
      <c r="F6" s="152" t="s">
        <v>2502</v>
      </c>
      <c r="G6" s="152" t="s">
        <v>2503</v>
      </c>
      <c r="H6" s="152" t="s">
        <v>44</v>
      </c>
      <c r="I6" s="152" t="s">
        <v>1405</v>
      </c>
      <c r="J6" s="152" t="s">
        <v>45</v>
      </c>
      <c r="K6" s="152" t="s">
        <v>75</v>
      </c>
      <c r="L6" s="152" t="s">
        <v>47</v>
      </c>
      <c r="M6" s="152" t="s">
        <v>1061</v>
      </c>
      <c r="N6" s="152" t="s">
        <v>51</v>
      </c>
      <c r="O6" s="152" t="s">
        <v>52</v>
      </c>
      <c r="P6" s="162">
        <v>587000</v>
      </c>
      <c r="Q6" s="163">
        <v>1</v>
      </c>
      <c r="R6" s="166">
        <v>9399</v>
      </c>
      <c r="T6" s="162">
        <v>55172.13</v>
      </c>
      <c r="U6" s="164">
        <v>2.4083E-2</v>
      </c>
      <c r="V6" s="164">
        <v>5.88667497714465E-2</v>
      </c>
      <c r="W6" s="164">
        <v>1.6306015431598E-2</v>
      </c>
    </row>
    <row r="7" spans="1:23">
      <c r="A7" s="152">
        <v>382</v>
      </c>
      <c r="B7" s="152">
        <v>382</v>
      </c>
      <c r="C7" s="152" t="s">
        <v>2504</v>
      </c>
      <c r="D7" s="152" t="s">
        <v>2505</v>
      </c>
      <c r="E7" s="152" t="s">
        <v>41</v>
      </c>
      <c r="F7" s="152" t="s">
        <v>2506</v>
      </c>
      <c r="G7" s="152" t="s">
        <v>2507</v>
      </c>
      <c r="H7" s="152" t="s">
        <v>44</v>
      </c>
      <c r="I7" s="152" t="s">
        <v>1405</v>
      </c>
      <c r="J7" s="152" t="s">
        <v>45</v>
      </c>
      <c r="K7" s="152" t="s">
        <v>75</v>
      </c>
      <c r="L7" s="152" t="s">
        <v>47</v>
      </c>
      <c r="M7" s="152" t="s">
        <v>1061</v>
      </c>
      <c r="N7" s="152" t="s">
        <v>51</v>
      </c>
      <c r="O7" s="152" t="s">
        <v>52</v>
      </c>
      <c r="P7" s="162">
        <v>410000</v>
      </c>
      <c r="Q7" s="163">
        <v>1</v>
      </c>
      <c r="R7" s="166">
        <v>7085</v>
      </c>
      <c r="T7" s="162">
        <v>29048.5</v>
      </c>
      <c r="U7" s="164">
        <v>3.375E-3</v>
      </c>
      <c r="V7" s="164">
        <v>3.0993742324899601E-2</v>
      </c>
      <c r="W7" s="164">
        <v>8.5852275281881503E-3</v>
      </c>
    </row>
    <row r="8" spans="1:23">
      <c r="A8" s="152">
        <v>382</v>
      </c>
      <c r="B8" s="152">
        <v>382</v>
      </c>
      <c r="C8" s="152" t="s">
        <v>2504</v>
      </c>
      <c r="D8" s="152" t="s">
        <v>2505</v>
      </c>
      <c r="E8" s="152" t="s">
        <v>41</v>
      </c>
      <c r="F8" s="152" t="s">
        <v>2508</v>
      </c>
      <c r="G8" s="152" t="s">
        <v>2509</v>
      </c>
      <c r="H8" s="152" t="s">
        <v>44</v>
      </c>
      <c r="I8" s="152" t="s">
        <v>1406</v>
      </c>
      <c r="J8" s="152" t="s">
        <v>45</v>
      </c>
      <c r="K8" s="152" t="s">
        <v>45</v>
      </c>
      <c r="L8" s="152" t="s">
        <v>47</v>
      </c>
      <c r="M8" s="152" t="s">
        <v>1090</v>
      </c>
      <c r="N8" s="152" t="s">
        <v>51</v>
      </c>
      <c r="O8" s="152" t="s">
        <v>52</v>
      </c>
      <c r="P8" s="162">
        <v>7220000</v>
      </c>
      <c r="Q8" s="163">
        <v>1</v>
      </c>
      <c r="R8" s="166">
        <v>440.02</v>
      </c>
      <c r="T8" s="162">
        <v>31769.444</v>
      </c>
      <c r="U8" s="164">
        <v>2.1815999999999999E-2</v>
      </c>
      <c r="V8" s="164">
        <v>3.3896895231813301E-2</v>
      </c>
      <c r="W8" s="164">
        <v>9.3893972213378203E-3</v>
      </c>
    </row>
    <row r="9" spans="1:23">
      <c r="A9" s="152">
        <v>382</v>
      </c>
      <c r="B9" s="152">
        <v>382</v>
      </c>
      <c r="C9" s="152" t="s">
        <v>2504</v>
      </c>
      <c r="D9" s="152" t="s">
        <v>2505</v>
      </c>
      <c r="E9" s="152" t="s">
        <v>41</v>
      </c>
      <c r="F9" s="152" t="s">
        <v>2510</v>
      </c>
      <c r="G9" s="152" t="s">
        <v>2511</v>
      </c>
      <c r="H9" s="152" t="s">
        <v>44</v>
      </c>
      <c r="I9" s="152" t="s">
        <v>1403</v>
      </c>
      <c r="J9" s="152" t="s">
        <v>45</v>
      </c>
      <c r="K9" s="152" t="s">
        <v>45</v>
      </c>
      <c r="L9" s="152" t="s">
        <v>47</v>
      </c>
      <c r="M9" s="152" t="s">
        <v>1028</v>
      </c>
      <c r="N9" s="152" t="s">
        <v>51</v>
      </c>
      <c r="O9" s="152" t="s">
        <v>52</v>
      </c>
      <c r="P9" s="162">
        <v>704730</v>
      </c>
      <c r="Q9" s="163">
        <v>1</v>
      </c>
      <c r="R9" s="166">
        <v>3912</v>
      </c>
      <c r="T9" s="162">
        <v>27569.038</v>
      </c>
      <c r="U9" s="164">
        <v>3.4129999999999998E-3</v>
      </c>
      <c r="V9" s="164">
        <v>2.94152072403005E-2</v>
      </c>
      <c r="W9" s="164">
        <v>8.1479753009337502E-3</v>
      </c>
    </row>
    <row r="10" spans="1:23">
      <c r="A10" s="152">
        <v>382</v>
      </c>
      <c r="B10" s="152">
        <v>382</v>
      </c>
      <c r="C10" s="152" t="s">
        <v>2512</v>
      </c>
      <c r="D10" s="152" t="s">
        <v>2513</v>
      </c>
      <c r="E10" s="152" t="s">
        <v>41</v>
      </c>
      <c r="F10" s="152" t="s">
        <v>2514</v>
      </c>
      <c r="G10" s="152" t="s">
        <v>2515</v>
      </c>
      <c r="H10" s="152" t="s">
        <v>44</v>
      </c>
      <c r="I10" s="152" t="s">
        <v>1403</v>
      </c>
      <c r="J10" s="152" t="s">
        <v>45</v>
      </c>
      <c r="K10" s="152" t="s">
        <v>45</v>
      </c>
      <c r="L10" s="152" t="s">
        <v>47</v>
      </c>
      <c r="M10" s="152" t="s">
        <v>1028</v>
      </c>
      <c r="N10" s="152" t="s">
        <v>51</v>
      </c>
      <c r="O10" s="152" t="s">
        <v>52</v>
      </c>
      <c r="P10" s="162">
        <v>299000</v>
      </c>
      <c r="Q10" s="163">
        <v>1</v>
      </c>
      <c r="R10" s="166">
        <v>10840</v>
      </c>
      <c r="T10" s="162">
        <v>32411.599999999999</v>
      </c>
      <c r="U10" s="164">
        <v>1.6161999999999999E-2</v>
      </c>
      <c r="V10" s="164">
        <v>3.4582053418858699E-2</v>
      </c>
      <c r="W10" s="164">
        <v>9.5791851748841701E-3</v>
      </c>
    </row>
    <row r="11" spans="1:23">
      <c r="A11" s="152">
        <v>382</v>
      </c>
      <c r="B11" s="152">
        <v>382</v>
      </c>
      <c r="C11" s="152" t="s">
        <v>2490</v>
      </c>
      <c r="D11" s="152" t="s">
        <v>2491</v>
      </c>
      <c r="E11" s="152" t="s">
        <v>41</v>
      </c>
      <c r="F11" s="152" t="s">
        <v>2516</v>
      </c>
      <c r="G11" s="152" t="s">
        <v>2517</v>
      </c>
      <c r="H11" s="152" t="s">
        <v>44</v>
      </c>
      <c r="I11" s="152" t="s">
        <v>1405</v>
      </c>
      <c r="J11" s="152" t="s">
        <v>45</v>
      </c>
      <c r="K11" s="152" t="s">
        <v>367</v>
      </c>
      <c r="L11" s="152" t="s">
        <v>47</v>
      </c>
      <c r="M11" s="152" t="s">
        <v>1040</v>
      </c>
      <c r="N11" s="152" t="s">
        <v>51</v>
      </c>
      <c r="O11" s="152" t="s">
        <v>52</v>
      </c>
      <c r="P11" s="162">
        <v>40000</v>
      </c>
      <c r="Q11" s="163">
        <v>1</v>
      </c>
      <c r="R11" s="166">
        <v>23440</v>
      </c>
      <c r="T11" s="162">
        <v>9376</v>
      </c>
      <c r="U11" s="164">
        <v>1.4795000000000001E-2</v>
      </c>
      <c r="V11" s="164">
        <v>1.00038669135501E-2</v>
      </c>
      <c r="W11" s="164">
        <v>2.77105851607801E-3</v>
      </c>
    </row>
    <row r="12" spans="1:23">
      <c r="A12" s="152">
        <v>382</v>
      </c>
      <c r="B12" s="152">
        <v>382</v>
      </c>
      <c r="C12" s="152" t="s">
        <v>2490</v>
      </c>
      <c r="D12" s="152" t="s">
        <v>2491</v>
      </c>
      <c r="E12" s="152" t="s">
        <v>41</v>
      </c>
      <c r="F12" s="152" t="s">
        <v>2518</v>
      </c>
      <c r="G12" s="152" t="s">
        <v>2519</v>
      </c>
      <c r="H12" s="152" t="s">
        <v>44</v>
      </c>
      <c r="I12" s="152" t="s">
        <v>1403</v>
      </c>
      <c r="J12" s="152" t="s">
        <v>45</v>
      </c>
      <c r="K12" s="152" t="s">
        <v>45</v>
      </c>
      <c r="L12" s="152" t="s">
        <v>47</v>
      </c>
      <c r="M12" s="152" t="s">
        <v>1028</v>
      </c>
      <c r="N12" s="152" t="s">
        <v>51</v>
      </c>
      <c r="O12" s="152" t="s">
        <v>52</v>
      </c>
      <c r="P12" s="162">
        <v>85350</v>
      </c>
      <c r="Q12" s="163">
        <v>1</v>
      </c>
      <c r="R12" s="166">
        <v>39070</v>
      </c>
      <c r="T12" s="162">
        <v>33346.245000000003</v>
      </c>
      <c r="U12" s="164">
        <v>2.4099999999999998E-3</v>
      </c>
      <c r="V12" s="164">
        <v>3.5579287227670002E-2</v>
      </c>
      <c r="W12" s="164">
        <v>9.8554176820044494E-3</v>
      </c>
    </row>
    <row r="13" spans="1:23">
      <c r="A13" s="152">
        <v>382</v>
      </c>
      <c r="B13" s="152">
        <v>382</v>
      </c>
      <c r="C13" s="152" t="s">
        <v>2490</v>
      </c>
      <c r="D13" s="152" t="s">
        <v>2491</v>
      </c>
      <c r="E13" s="152" t="s">
        <v>41</v>
      </c>
      <c r="F13" s="152" t="s">
        <v>2520</v>
      </c>
      <c r="G13" s="152" t="s">
        <v>2521</v>
      </c>
      <c r="H13" s="152" t="s">
        <v>44</v>
      </c>
      <c r="I13" s="152" t="s">
        <v>1403</v>
      </c>
      <c r="J13" s="152" t="s">
        <v>45</v>
      </c>
      <c r="K13" s="152" t="s">
        <v>45</v>
      </c>
      <c r="L13" s="152" t="s">
        <v>47</v>
      </c>
      <c r="M13" s="152" t="s">
        <v>1155</v>
      </c>
      <c r="N13" s="152" t="s">
        <v>51</v>
      </c>
      <c r="O13" s="152" t="s">
        <v>52</v>
      </c>
      <c r="P13" s="162">
        <v>39000</v>
      </c>
      <c r="Q13" s="163">
        <v>1</v>
      </c>
      <c r="R13" s="166">
        <v>13150</v>
      </c>
      <c r="T13" s="162">
        <v>5128.5</v>
      </c>
      <c r="U13" s="164">
        <v>4.2589999999999998E-3</v>
      </c>
      <c r="V13" s="164">
        <v>5.4719316836755001E-3</v>
      </c>
      <c r="W13" s="164">
        <v>1.5157181740300799E-3</v>
      </c>
    </row>
    <row r="14" spans="1:23">
      <c r="A14" s="152">
        <v>382</v>
      </c>
      <c r="B14" s="152">
        <v>382</v>
      </c>
      <c r="C14" s="152" t="s">
        <v>2522</v>
      </c>
      <c r="D14" s="152" t="s">
        <v>2523</v>
      </c>
      <c r="E14" s="152" t="s">
        <v>41</v>
      </c>
      <c r="F14" s="152" t="s">
        <v>2524</v>
      </c>
      <c r="G14" s="152" t="s">
        <v>2525</v>
      </c>
      <c r="H14" s="152" t="s">
        <v>44</v>
      </c>
      <c r="I14" s="152" t="s">
        <v>1403</v>
      </c>
      <c r="J14" s="152" t="s">
        <v>45</v>
      </c>
      <c r="K14" s="152" t="s">
        <v>45</v>
      </c>
      <c r="L14" s="152" t="s">
        <v>47</v>
      </c>
      <c r="M14" s="152" t="s">
        <v>1033</v>
      </c>
      <c r="N14" s="152" t="s">
        <v>51</v>
      </c>
      <c r="O14" s="152" t="s">
        <v>52</v>
      </c>
      <c r="P14" s="162">
        <v>815940</v>
      </c>
      <c r="Q14" s="163">
        <v>1</v>
      </c>
      <c r="R14" s="166">
        <v>3479</v>
      </c>
      <c r="T14" s="162">
        <v>28386.553</v>
      </c>
      <c r="U14" s="164">
        <v>2.0010000000000002E-3</v>
      </c>
      <c r="V14" s="164">
        <v>3.0287467400265399E-2</v>
      </c>
      <c r="W14" s="164">
        <v>8.3895902649665493E-3</v>
      </c>
    </row>
    <row r="15" spans="1:23">
      <c r="A15" s="152">
        <v>382</v>
      </c>
      <c r="B15" s="152">
        <v>382</v>
      </c>
      <c r="C15" s="152" t="s">
        <v>2526</v>
      </c>
      <c r="D15" s="152" t="s">
        <v>2527</v>
      </c>
      <c r="E15" s="152" t="s">
        <v>70</v>
      </c>
      <c r="F15" s="152" t="s">
        <v>2528</v>
      </c>
      <c r="G15" s="152" t="s">
        <v>2529</v>
      </c>
      <c r="H15" s="152" t="s">
        <v>44</v>
      </c>
      <c r="I15" s="152" t="s">
        <v>1405</v>
      </c>
      <c r="J15" s="152" t="s">
        <v>74</v>
      </c>
      <c r="K15" s="152" t="s">
        <v>75</v>
      </c>
      <c r="L15" s="152" t="s">
        <v>817</v>
      </c>
      <c r="M15" s="152" t="s">
        <v>1067</v>
      </c>
      <c r="N15" s="152" t="s">
        <v>51</v>
      </c>
      <c r="O15" s="152" t="s">
        <v>77</v>
      </c>
      <c r="P15" s="162">
        <v>29600</v>
      </c>
      <c r="Q15" s="163">
        <v>2.9780000000000002</v>
      </c>
      <c r="R15" s="166">
        <v>19052</v>
      </c>
      <c r="T15" s="162">
        <v>16794.109</v>
      </c>
      <c r="U15" s="164">
        <v>9.7999999999999997E-5</v>
      </c>
      <c r="V15" s="164">
        <v>1.79187324156471E-2</v>
      </c>
      <c r="W15" s="164">
        <v>4.9634662762702998E-3</v>
      </c>
    </row>
    <row r="16" spans="1:23">
      <c r="A16" s="152">
        <v>382</v>
      </c>
      <c r="B16" s="152">
        <v>382</v>
      </c>
      <c r="C16" s="152" t="s">
        <v>2530</v>
      </c>
      <c r="D16" s="152" t="s">
        <v>2531</v>
      </c>
      <c r="E16" s="152" t="s">
        <v>70</v>
      </c>
      <c r="F16" s="152" t="s">
        <v>2532</v>
      </c>
      <c r="G16" s="152" t="s">
        <v>2533</v>
      </c>
      <c r="H16" s="152" t="s">
        <v>44</v>
      </c>
      <c r="I16" s="152" t="s">
        <v>1405</v>
      </c>
      <c r="J16" s="152" t="s">
        <v>74</v>
      </c>
      <c r="K16" s="152" t="s">
        <v>75</v>
      </c>
      <c r="L16" s="152" t="s">
        <v>839</v>
      </c>
      <c r="M16" s="152" t="s">
        <v>1191</v>
      </c>
      <c r="N16" s="152" t="s">
        <v>51</v>
      </c>
      <c r="O16" s="152" t="s">
        <v>384</v>
      </c>
      <c r="P16" s="162">
        <v>16680</v>
      </c>
      <c r="Q16" s="163">
        <v>3.3944999999999999</v>
      </c>
      <c r="R16" s="166">
        <v>22745</v>
      </c>
      <c r="T16" s="162">
        <v>12878.278</v>
      </c>
      <c r="U16" s="164">
        <v>0</v>
      </c>
      <c r="V16" s="164">
        <v>1.37406762540774E-2</v>
      </c>
      <c r="W16" s="164">
        <v>3.8061499897562999E-3</v>
      </c>
    </row>
    <row r="17" spans="1:23">
      <c r="A17" s="152">
        <v>382</v>
      </c>
      <c r="B17" s="152">
        <v>382</v>
      </c>
      <c r="C17" s="152" t="s">
        <v>2534</v>
      </c>
      <c r="D17" s="152" t="s">
        <v>2535</v>
      </c>
      <c r="E17" s="152" t="s">
        <v>70</v>
      </c>
      <c r="F17" s="152" t="s">
        <v>2536</v>
      </c>
      <c r="G17" s="152" t="s">
        <v>2537</v>
      </c>
      <c r="H17" s="152" t="s">
        <v>44</v>
      </c>
      <c r="I17" s="152" t="s">
        <v>1405</v>
      </c>
      <c r="J17" s="152" t="s">
        <v>74</v>
      </c>
      <c r="K17" s="152" t="s">
        <v>75</v>
      </c>
      <c r="L17" s="152" t="s">
        <v>836</v>
      </c>
      <c r="M17" s="152" t="s">
        <v>1060</v>
      </c>
      <c r="N17" s="152" t="s">
        <v>51</v>
      </c>
      <c r="O17" s="152" t="s">
        <v>77</v>
      </c>
      <c r="P17" s="162">
        <v>131626</v>
      </c>
      <c r="Q17" s="163">
        <v>2.9780000000000002</v>
      </c>
      <c r="R17" s="166">
        <v>14927.08</v>
      </c>
      <c r="T17" s="162">
        <v>58511.500999999997</v>
      </c>
      <c r="U17" s="164">
        <v>2.82E-3</v>
      </c>
      <c r="V17" s="164">
        <v>6.2429742588368697E-2</v>
      </c>
      <c r="W17" s="164">
        <v>1.7292959947491499E-2</v>
      </c>
    </row>
    <row r="18" spans="1:23">
      <c r="A18" s="152">
        <v>382</v>
      </c>
      <c r="B18" s="152">
        <v>382</v>
      </c>
      <c r="C18" s="152" t="s">
        <v>2538</v>
      </c>
      <c r="D18" s="152" t="s">
        <v>2539</v>
      </c>
      <c r="E18" s="152" t="s">
        <v>70</v>
      </c>
      <c r="F18" s="152" t="s">
        <v>2540</v>
      </c>
      <c r="G18" s="152" t="s">
        <v>2541</v>
      </c>
      <c r="H18" s="152" t="s">
        <v>44</v>
      </c>
      <c r="I18" s="152" t="s">
        <v>1405</v>
      </c>
      <c r="J18" s="152" t="s">
        <v>74</v>
      </c>
      <c r="K18" s="152" t="s">
        <v>75</v>
      </c>
      <c r="L18" s="152" t="s">
        <v>817</v>
      </c>
      <c r="M18" s="152" t="s">
        <v>1058</v>
      </c>
      <c r="N18" s="152" t="s">
        <v>51</v>
      </c>
      <c r="O18" s="152" t="s">
        <v>77</v>
      </c>
      <c r="P18" s="162">
        <v>10700</v>
      </c>
      <c r="Q18" s="163">
        <v>2.9780000000000002</v>
      </c>
      <c r="R18" s="166">
        <v>30045</v>
      </c>
      <c r="T18" s="162">
        <v>9573.7189999999991</v>
      </c>
      <c r="U18" s="164">
        <v>3.6999999999999998E-5</v>
      </c>
      <c r="V18" s="164">
        <v>1.0214826305887E-2</v>
      </c>
      <c r="W18" s="164">
        <v>2.8294940016490998E-3</v>
      </c>
    </row>
    <row r="19" spans="1:23">
      <c r="A19" s="152">
        <v>382</v>
      </c>
      <c r="B19" s="152">
        <v>382</v>
      </c>
      <c r="C19" s="152" t="s">
        <v>2542</v>
      </c>
      <c r="D19" s="152" t="s">
        <v>2543</v>
      </c>
      <c r="E19" s="152" t="s">
        <v>70</v>
      </c>
      <c r="F19" s="152" t="s">
        <v>2544</v>
      </c>
      <c r="G19" s="152" t="s">
        <v>2545</v>
      </c>
      <c r="H19" s="152" t="s">
        <v>44</v>
      </c>
      <c r="I19" s="152" t="s">
        <v>1405</v>
      </c>
      <c r="J19" s="152" t="s">
        <v>74</v>
      </c>
      <c r="K19" s="152" t="s">
        <v>82</v>
      </c>
      <c r="L19" s="152" t="s">
        <v>819</v>
      </c>
      <c r="M19" s="152" t="s">
        <v>1158</v>
      </c>
      <c r="N19" s="152" t="s">
        <v>51</v>
      </c>
      <c r="O19" s="152" t="s">
        <v>77</v>
      </c>
      <c r="P19" s="162">
        <v>23000</v>
      </c>
      <c r="Q19" s="163">
        <v>2.9780000000000002</v>
      </c>
      <c r="R19" s="166">
        <v>19175</v>
      </c>
      <c r="S19" s="162">
        <v>17.376999999999999</v>
      </c>
      <c r="T19" s="162">
        <v>13185.472</v>
      </c>
      <c r="U19" s="164">
        <v>2.0720000000000001E-3</v>
      </c>
      <c r="V19" s="164">
        <v>1.4068441152863299E-2</v>
      </c>
      <c r="W19" s="164">
        <v>3.8969404532741701E-3</v>
      </c>
    </row>
    <row r="20" spans="1:23">
      <c r="A20" s="152">
        <v>382</v>
      </c>
      <c r="B20" s="152">
        <v>382</v>
      </c>
      <c r="C20" s="152" t="s">
        <v>2546</v>
      </c>
      <c r="D20" s="152" t="s">
        <v>479</v>
      </c>
      <c r="E20" s="152" t="s">
        <v>70</v>
      </c>
      <c r="F20" s="152" t="s">
        <v>2547</v>
      </c>
      <c r="G20" s="152" t="s">
        <v>2548</v>
      </c>
      <c r="H20" s="152" t="s">
        <v>44</v>
      </c>
      <c r="I20" s="152" t="s">
        <v>1405</v>
      </c>
      <c r="J20" s="152" t="s">
        <v>74</v>
      </c>
      <c r="K20" s="152" t="s">
        <v>75</v>
      </c>
      <c r="L20" s="152" t="s">
        <v>851</v>
      </c>
      <c r="M20" s="152" t="s">
        <v>1060</v>
      </c>
      <c r="N20" s="152" t="s">
        <v>51</v>
      </c>
      <c r="O20" s="152" t="s">
        <v>77</v>
      </c>
      <c r="P20" s="162">
        <v>200000</v>
      </c>
      <c r="Q20" s="163">
        <v>2.9780000000000002</v>
      </c>
      <c r="R20" s="166">
        <v>1500</v>
      </c>
      <c r="T20" s="162">
        <v>8934</v>
      </c>
      <c r="U20" s="164">
        <v>9.2E-5</v>
      </c>
      <c r="V20" s="164">
        <v>9.5322682386578799E-3</v>
      </c>
      <c r="W20" s="164">
        <v>2.64042627801205E-3</v>
      </c>
    </row>
    <row r="21" spans="1:23">
      <c r="A21" s="152">
        <v>382</v>
      </c>
      <c r="B21" s="152">
        <v>382</v>
      </c>
      <c r="C21" s="152" t="s">
        <v>2538</v>
      </c>
      <c r="D21" s="152" t="s">
        <v>2539</v>
      </c>
      <c r="E21" s="152" t="s">
        <v>70</v>
      </c>
      <c r="F21" s="152" t="s">
        <v>2549</v>
      </c>
      <c r="G21" s="152" t="s">
        <v>2550</v>
      </c>
      <c r="H21" s="152" t="s">
        <v>44</v>
      </c>
      <c r="I21" s="152" t="s">
        <v>1405</v>
      </c>
      <c r="J21" s="152" t="s">
        <v>74</v>
      </c>
      <c r="K21" s="152" t="s">
        <v>367</v>
      </c>
      <c r="L21" s="152" t="s">
        <v>839</v>
      </c>
      <c r="M21" s="152" t="s">
        <v>1191</v>
      </c>
      <c r="N21" s="152" t="s">
        <v>51</v>
      </c>
      <c r="O21" s="152" t="s">
        <v>384</v>
      </c>
      <c r="P21" s="162">
        <v>68400</v>
      </c>
      <c r="Q21" s="163">
        <v>3.3944999999999999</v>
      </c>
      <c r="R21" s="166">
        <v>6442</v>
      </c>
      <c r="T21" s="162">
        <v>14957.28</v>
      </c>
      <c r="U21" s="164">
        <v>4.8200000000000001E-4</v>
      </c>
      <c r="V21" s="164">
        <v>1.5958899580869799E-2</v>
      </c>
      <c r="W21" s="164">
        <v>4.4205950531892597E-3</v>
      </c>
    </row>
    <row r="22" spans="1:23">
      <c r="A22" s="152">
        <v>382</v>
      </c>
      <c r="B22" s="152">
        <v>382</v>
      </c>
      <c r="C22" s="152" t="s">
        <v>2538</v>
      </c>
      <c r="D22" s="152" t="s">
        <v>2539</v>
      </c>
      <c r="E22" s="152" t="s">
        <v>70</v>
      </c>
      <c r="F22" s="152" t="s">
        <v>2551</v>
      </c>
      <c r="G22" s="152" t="s">
        <v>2552</v>
      </c>
      <c r="H22" s="152" t="s">
        <v>44</v>
      </c>
      <c r="I22" s="152" t="s">
        <v>1405</v>
      </c>
      <c r="J22" s="152" t="s">
        <v>74</v>
      </c>
      <c r="K22" s="152" t="s">
        <v>75</v>
      </c>
      <c r="L22" s="152" t="s">
        <v>817</v>
      </c>
      <c r="M22" s="152" t="s">
        <v>1057</v>
      </c>
      <c r="N22" s="152" t="s">
        <v>51</v>
      </c>
      <c r="O22" s="152" t="s">
        <v>77</v>
      </c>
      <c r="P22" s="162">
        <v>570320</v>
      </c>
      <c r="Q22" s="163">
        <v>2.9780000000000002</v>
      </c>
      <c r="R22" s="166">
        <v>852.7</v>
      </c>
      <c r="T22" s="162">
        <v>14482.367</v>
      </c>
      <c r="U22" s="164">
        <v>0</v>
      </c>
      <c r="V22" s="164">
        <v>1.5452183784299E-2</v>
      </c>
      <c r="W22" s="164">
        <v>4.2802354167154003E-3</v>
      </c>
    </row>
    <row r="23" spans="1:23">
      <c r="A23" s="152">
        <v>382</v>
      </c>
      <c r="B23" s="152">
        <v>382</v>
      </c>
      <c r="C23" s="152" t="s">
        <v>2538</v>
      </c>
      <c r="D23" s="152" t="s">
        <v>2539</v>
      </c>
      <c r="E23" s="152" t="s">
        <v>70</v>
      </c>
      <c r="F23" s="152" t="s">
        <v>2553</v>
      </c>
      <c r="G23" s="152" t="s">
        <v>2554</v>
      </c>
      <c r="H23" s="152" t="s">
        <v>44</v>
      </c>
      <c r="I23" s="152" t="s">
        <v>1407</v>
      </c>
      <c r="J23" s="152" t="s">
        <v>74</v>
      </c>
      <c r="K23" s="152" t="s">
        <v>75</v>
      </c>
      <c r="L23" s="152" t="s">
        <v>851</v>
      </c>
      <c r="M23" s="152" t="s">
        <v>1134</v>
      </c>
      <c r="N23" s="152" t="s">
        <v>51</v>
      </c>
      <c r="O23" s="152" t="s">
        <v>77</v>
      </c>
      <c r="P23" s="162">
        <v>260000</v>
      </c>
      <c r="Q23" s="163">
        <v>2.9780000000000002</v>
      </c>
      <c r="R23" s="166">
        <v>638.5</v>
      </c>
      <c r="T23" s="162">
        <v>4943.7780000000002</v>
      </c>
      <c r="U23" s="164">
        <v>0</v>
      </c>
      <c r="V23" s="164">
        <v>5.2748395009986496E-3</v>
      </c>
      <c r="W23" s="164">
        <v>1.4611238880425999E-3</v>
      </c>
    </row>
    <row r="24" spans="1:23">
      <c r="A24" s="152">
        <v>382</v>
      </c>
      <c r="B24" s="152">
        <v>382</v>
      </c>
      <c r="C24" s="152" t="s">
        <v>2538</v>
      </c>
      <c r="D24" s="152" t="s">
        <v>2539</v>
      </c>
      <c r="E24" s="152" t="s">
        <v>70</v>
      </c>
      <c r="F24" s="152" t="s">
        <v>2555</v>
      </c>
      <c r="G24" s="152" t="s">
        <v>2556</v>
      </c>
      <c r="H24" s="152" t="s">
        <v>44</v>
      </c>
      <c r="I24" s="152" t="s">
        <v>1405</v>
      </c>
      <c r="J24" s="152" t="s">
        <v>74</v>
      </c>
      <c r="K24" s="152" t="s">
        <v>82</v>
      </c>
      <c r="L24" s="152" t="s">
        <v>839</v>
      </c>
      <c r="M24" s="152" t="s">
        <v>1037</v>
      </c>
      <c r="N24" s="152" t="s">
        <v>51</v>
      </c>
      <c r="O24" s="152" t="s">
        <v>384</v>
      </c>
      <c r="P24" s="162">
        <v>21860</v>
      </c>
      <c r="Q24" s="163">
        <v>3.3944999999999999</v>
      </c>
      <c r="R24" s="166">
        <v>20615</v>
      </c>
      <c r="T24" s="162">
        <v>15297.107</v>
      </c>
      <c r="U24" s="164">
        <v>5.1199999999999998E-4</v>
      </c>
      <c r="V24" s="164">
        <v>1.6321482982727401E-2</v>
      </c>
      <c r="W24" s="164">
        <v>4.5210301981375703E-3</v>
      </c>
    </row>
    <row r="25" spans="1:23">
      <c r="A25" s="152">
        <v>382</v>
      </c>
      <c r="B25" s="152">
        <v>382</v>
      </c>
      <c r="C25" s="152" t="s">
        <v>2538</v>
      </c>
      <c r="D25" s="152" t="s">
        <v>2539</v>
      </c>
      <c r="E25" s="152" t="s">
        <v>70</v>
      </c>
      <c r="F25" s="152" t="s">
        <v>2557</v>
      </c>
      <c r="G25" s="152" t="s">
        <v>2558</v>
      </c>
      <c r="H25" s="152" t="s">
        <v>44</v>
      </c>
      <c r="I25" s="152" t="s">
        <v>1405</v>
      </c>
      <c r="J25" s="152" t="s">
        <v>74</v>
      </c>
      <c r="K25" s="152" t="s">
        <v>75</v>
      </c>
      <c r="L25" s="152" t="s">
        <v>817</v>
      </c>
      <c r="M25" s="152" t="s">
        <v>1158</v>
      </c>
      <c r="N25" s="152" t="s">
        <v>51</v>
      </c>
      <c r="O25" s="152" t="s">
        <v>77</v>
      </c>
      <c r="P25" s="162">
        <v>59000</v>
      </c>
      <c r="Q25" s="163">
        <v>2.9780000000000002</v>
      </c>
      <c r="R25" s="166">
        <v>9060</v>
      </c>
      <c r="T25" s="162">
        <v>15918.601000000001</v>
      </c>
      <c r="U25" s="164">
        <v>3.8560000000000001E-3</v>
      </c>
      <c r="V25" s="164">
        <v>1.6984595547640601E-2</v>
      </c>
      <c r="W25" s="164">
        <v>4.70471154216186E-3</v>
      </c>
    </row>
    <row r="26" spans="1:23">
      <c r="A26" s="152">
        <v>382</v>
      </c>
      <c r="B26" s="152">
        <v>382</v>
      </c>
      <c r="C26" s="152" t="s">
        <v>2538</v>
      </c>
      <c r="D26" s="152" t="s">
        <v>2539</v>
      </c>
      <c r="E26" s="152" t="s">
        <v>70</v>
      </c>
      <c r="F26" s="152" t="s">
        <v>2559</v>
      </c>
      <c r="G26" s="152" t="s">
        <v>2560</v>
      </c>
      <c r="H26" s="152" t="s">
        <v>44</v>
      </c>
      <c r="I26" s="152" t="s">
        <v>1405</v>
      </c>
      <c r="J26" s="152" t="s">
        <v>74</v>
      </c>
      <c r="K26" s="152" t="s">
        <v>82</v>
      </c>
      <c r="L26" s="152" t="s">
        <v>819</v>
      </c>
      <c r="M26" s="152" t="s">
        <v>1158</v>
      </c>
      <c r="N26" s="152" t="s">
        <v>51</v>
      </c>
      <c r="O26" s="152" t="s">
        <v>77</v>
      </c>
      <c r="P26" s="162">
        <v>160000</v>
      </c>
      <c r="Q26" s="163">
        <v>2.9780000000000002</v>
      </c>
      <c r="R26" s="166">
        <v>2049</v>
      </c>
      <c r="T26" s="162">
        <v>9763.0750000000007</v>
      </c>
      <c r="U26" s="164">
        <v>6.3400000000000001E-4</v>
      </c>
      <c r="V26" s="164">
        <v>1.04168627312053E-2</v>
      </c>
      <c r="W26" s="164">
        <v>2.8854578366115601E-3</v>
      </c>
    </row>
    <row r="27" spans="1:23">
      <c r="A27" s="152">
        <v>382</v>
      </c>
      <c r="B27" s="152">
        <v>382</v>
      </c>
      <c r="C27" s="152" t="s">
        <v>2538</v>
      </c>
      <c r="D27" s="152" t="s">
        <v>2539</v>
      </c>
      <c r="E27" s="152" t="s">
        <v>70</v>
      </c>
      <c r="F27" s="152" t="s">
        <v>2561</v>
      </c>
      <c r="G27" s="152" t="s">
        <v>2562</v>
      </c>
      <c r="H27" s="152" t="s">
        <v>44</v>
      </c>
      <c r="I27" s="152" t="s">
        <v>1405</v>
      </c>
      <c r="J27" s="152" t="s">
        <v>74</v>
      </c>
      <c r="K27" s="152" t="s">
        <v>75</v>
      </c>
      <c r="L27" s="152" t="s">
        <v>851</v>
      </c>
      <c r="M27" s="152" t="s">
        <v>1053</v>
      </c>
      <c r="N27" s="152" t="s">
        <v>51</v>
      </c>
      <c r="O27" s="152" t="s">
        <v>77</v>
      </c>
      <c r="P27" s="162">
        <v>2600</v>
      </c>
      <c r="Q27" s="163">
        <v>2.9780000000000002</v>
      </c>
      <c r="R27" s="166">
        <v>173120</v>
      </c>
      <c r="T27" s="162">
        <v>13404.334999999999</v>
      </c>
      <c r="U27" s="164">
        <v>2.4499999999999999E-4</v>
      </c>
      <c r="V27" s="164">
        <v>1.43019610714626E-2</v>
      </c>
      <c r="W27" s="164">
        <v>3.9616251761618601E-3</v>
      </c>
    </row>
    <row r="28" spans="1:23">
      <c r="A28" s="152">
        <v>382</v>
      </c>
      <c r="B28" s="152">
        <v>382</v>
      </c>
      <c r="C28" s="152" t="s">
        <v>2538</v>
      </c>
      <c r="D28" s="152" t="s">
        <v>2539</v>
      </c>
      <c r="E28" s="152" t="s">
        <v>70</v>
      </c>
      <c r="F28" s="152" t="s">
        <v>2563</v>
      </c>
      <c r="G28" s="152" t="s">
        <v>2564</v>
      </c>
      <c r="H28" s="152" t="s">
        <v>44</v>
      </c>
      <c r="I28" s="152" t="s">
        <v>1405</v>
      </c>
      <c r="J28" s="152" t="s">
        <v>74</v>
      </c>
      <c r="K28" s="152" t="s">
        <v>75</v>
      </c>
      <c r="L28" s="152" t="s">
        <v>817</v>
      </c>
      <c r="M28" s="152" t="s">
        <v>1158</v>
      </c>
      <c r="N28" s="152" t="s">
        <v>51</v>
      </c>
      <c r="O28" s="152" t="s">
        <v>77</v>
      </c>
      <c r="P28" s="162">
        <v>13600</v>
      </c>
      <c r="Q28" s="163">
        <v>2.9780000000000002</v>
      </c>
      <c r="R28" s="166">
        <v>17533</v>
      </c>
      <c r="T28" s="162">
        <v>7101.0050000000001</v>
      </c>
      <c r="U28" s="164">
        <v>2.957E-3</v>
      </c>
      <c r="V28" s="164">
        <v>7.5765264092869499E-3</v>
      </c>
      <c r="W28" s="164">
        <v>2.09868825826813E-3</v>
      </c>
    </row>
    <row r="29" spans="1:23">
      <c r="A29" s="152">
        <v>382</v>
      </c>
      <c r="B29" s="152">
        <v>382</v>
      </c>
      <c r="C29" s="152" t="s">
        <v>2565</v>
      </c>
      <c r="D29" s="152" t="s">
        <v>2566</v>
      </c>
      <c r="E29" s="152" t="s">
        <v>70</v>
      </c>
      <c r="F29" s="152" t="s">
        <v>2567</v>
      </c>
      <c r="G29" s="152" t="s">
        <v>2568</v>
      </c>
      <c r="H29" s="152" t="s">
        <v>44</v>
      </c>
      <c r="I29" s="152" t="s">
        <v>1405</v>
      </c>
      <c r="J29" s="152" t="s">
        <v>74</v>
      </c>
      <c r="K29" s="152" t="s">
        <v>759</v>
      </c>
      <c r="L29" s="152" t="s">
        <v>817</v>
      </c>
      <c r="M29" s="152" t="s">
        <v>1044</v>
      </c>
      <c r="N29" s="152" t="s">
        <v>51</v>
      </c>
      <c r="O29" s="152" t="s">
        <v>77</v>
      </c>
      <c r="P29" s="162">
        <v>107000</v>
      </c>
      <c r="Q29" s="163">
        <v>2.9780000000000002</v>
      </c>
      <c r="R29" s="166">
        <v>2447</v>
      </c>
      <c r="T29" s="162">
        <v>7797.268</v>
      </c>
      <c r="U29" s="164">
        <v>4.3300000000000001E-4</v>
      </c>
      <c r="V29" s="164">
        <v>8.3194142021985103E-3</v>
      </c>
      <c r="W29" s="164">
        <v>2.3044672398187202E-3</v>
      </c>
    </row>
    <row r="30" spans="1:23">
      <c r="A30" s="152">
        <v>382</v>
      </c>
      <c r="B30" s="152">
        <v>382</v>
      </c>
      <c r="C30" s="152" t="s">
        <v>2569</v>
      </c>
      <c r="D30" s="152" t="s">
        <v>2535</v>
      </c>
      <c r="E30" s="152" t="s">
        <v>70</v>
      </c>
      <c r="F30" s="152" t="s">
        <v>2570</v>
      </c>
      <c r="G30" s="152" t="s">
        <v>2571</v>
      </c>
      <c r="H30" s="152" t="s">
        <v>44</v>
      </c>
      <c r="I30" s="152" t="s">
        <v>1405</v>
      </c>
      <c r="J30" s="152" t="s">
        <v>74</v>
      </c>
      <c r="K30" s="152" t="s">
        <v>82</v>
      </c>
      <c r="L30" s="152" t="s">
        <v>63</v>
      </c>
      <c r="M30" s="152" t="s">
        <v>1191</v>
      </c>
      <c r="N30" s="152" t="s">
        <v>51</v>
      </c>
      <c r="O30" s="152" t="s">
        <v>384</v>
      </c>
      <c r="P30" s="162">
        <v>13500</v>
      </c>
      <c r="Q30" s="163">
        <v>3.3944999999999999</v>
      </c>
      <c r="R30" s="166">
        <v>37005</v>
      </c>
      <c r="T30" s="162">
        <v>16957.819</v>
      </c>
      <c r="U30" s="164">
        <v>2.2409999999999999E-3</v>
      </c>
      <c r="V30" s="164">
        <v>1.80934046815538E-2</v>
      </c>
      <c r="W30" s="164">
        <v>5.0118502735931698E-3</v>
      </c>
    </row>
    <row r="31" spans="1:23">
      <c r="A31" s="152">
        <v>382</v>
      </c>
      <c r="B31" s="152">
        <v>382</v>
      </c>
      <c r="C31" s="152" t="s">
        <v>2569</v>
      </c>
      <c r="D31" s="152" t="s">
        <v>2535</v>
      </c>
      <c r="E31" s="152" t="s">
        <v>70</v>
      </c>
      <c r="F31" s="152" t="s">
        <v>2572</v>
      </c>
      <c r="G31" s="152" t="s">
        <v>2573</v>
      </c>
      <c r="H31" s="152" t="s">
        <v>44</v>
      </c>
      <c r="I31" s="152" t="s">
        <v>1405</v>
      </c>
      <c r="J31" s="152" t="s">
        <v>74</v>
      </c>
      <c r="K31" s="152" t="s">
        <v>75</v>
      </c>
      <c r="L31" s="152" t="s">
        <v>851</v>
      </c>
      <c r="M31" s="152" t="s">
        <v>1060</v>
      </c>
      <c r="N31" s="152" t="s">
        <v>51</v>
      </c>
      <c r="O31" s="152" t="s">
        <v>77</v>
      </c>
      <c r="P31" s="162">
        <v>32611</v>
      </c>
      <c r="Q31" s="163">
        <v>2.9780000000000002</v>
      </c>
      <c r="R31" s="166">
        <v>54336.5</v>
      </c>
      <c r="T31" s="162">
        <v>52769.195</v>
      </c>
      <c r="U31" s="164">
        <v>3.676E-3</v>
      </c>
      <c r="V31" s="164">
        <v>5.6302901625697399E-2</v>
      </c>
      <c r="W31" s="164">
        <v>1.55958327292886E-2</v>
      </c>
    </row>
    <row r="32" spans="1:23">
      <c r="A32" s="152">
        <v>382</v>
      </c>
      <c r="B32" s="152">
        <v>382</v>
      </c>
      <c r="C32" s="152" t="s">
        <v>2574</v>
      </c>
      <c r="D32" s="152" t="s">
        <v>2575</v>
      </c>
      <c r="E32" s="152" t="s">
        <v>70</v>
      </c>
      <c r="F32" s="152" t="s">
        <v>2576</v>
      </c>
      <c r="G32" s="152" t="s">
        <v>2577</v>
      </c>
      <c r="H32" s="152" t="s">
        <v>44</v>
      </c>
      <c r="I32" s="152" t="s">
        <v>1405</v>
      </c>
      <c r="J32" s="152" t="s">
        <v>74</v>
      </c>
      <c r="K32" s="152" t="s">
        <v>743</v>
      </c>
      <c r="L32" s="152" t="s">
        <v>821</v>
      </c>
      <c r="M32" s="152" t="s">
        <v>1158</v>
      </c>
      <c r="N32" s="152" t="s">
        <v>51</v>
      </c>
      <c r="O32" s="152" t="s">
        <v>685</v>
      </c>
      <c r="P32" s="162">
        <v>2343000</v>
      </c>
      <c r="Q32" s="163">
        <v>1.8341000000000001</v>
      </c>
      <c r="R32" s="166">
        <v>423.6</v>
      </c>
      <c r="T32" s="162">
        <v>18203.347000000002</v>
      </c>
      <c r="U32" s="164">
        <v>2.8899999999999998E-4</v>
      </c>
      <c r="V32" s="164">
        <v>1.94223402343922E-2</v>
      </c>
      <c r="W32" s="164">
        <v>5.3799637453971101E-3</v>
      </c>
    </row>
    <row r="33" spans="1:23">
      <c r="A33" s="152">
        <v>382</v>
      </c>
      <c r="B33" s="152">
        <v>382</v>
      </c>
      <c r="C33" s="152" t="s">
        <v>2526</v>
      </c>
      <c r="D33" s="152" t="s">
        <v>2527</v>
      </c>
      <c r="E33" s="152" t="s">
        <v>70</v>
      </c>
      <c r="F33" s="152" t="s">
        <v>2578</v>
      </c>
      <c r="G33" s="152" t="s">
        <v>2579</v>
      </c>
      <c r="H33" s="152" t="s">
        <v>44</v>
      </c>
      <c r="I33" s="152" t="s">
        <v>1407</v>
      </c>
      <c r="J33" s="152" t="s">
        <v>74</v>
      </c>
      <c r="K33" s="152" t="s">
        <v>75</v>
      </c>
      <c r="L33" s="152" t="s">
        <v>83</v>
      </c>
      <c r="M33" s="152" t="s">
        <v>1134</v>
      </c>
      <c r="N33" s="152" t="s">
        <v>51</v>
      </c>
      <c r="O33" s="152" t="s">
        <v>77</v>
      </c>
      <c r="P33" s="162">
        <v>146000</v>
      </c>
      <c r="Q33" s="163">
        <v>2.9780000000000002</v>
      </c>
      <c r="R33" s="166">
        <v>1182.5999999999999</v>
      </c>
      <c r="T33" s="162">
        <v>5141.8029999999999</v>
      </c>
      <c r="U33" s="164">
        <v>8.9569999999999997E-3</v>
      </c>
      <c r="V33" s="164">
        <v>5.4861254039312397E-3</v>
      </c>
      <c r="W33" s="164">
        <v>1.5196498166368301E-3</v>
      </c>
    </row>
    <row r="34" spans="1:23">
      <c r="A34" s="152">
        <v>382</v>
      </c>
      <c r="B34" s="152">
        <v>382</v>
      </c>
      <c r="C34" s="152" t="s">
        <v>2580</v>
      </c>
      <c r="D34" s="152" t="s">
        <v>2527</v>
      </c>
      <c r="E34" s="152" t="s">
        <v>70</v>
      </c>
      <c r="F34" s="152" t="s">
        <v>2581</v>
      </c>
      <c r="G34" s="152" t="s">
        <v>2582</v>
      </c>
      <c r="H34" s="152" t="s">
        <v>44</v>
      </c>
      <c r="I34" s="152" t="s">
        <v>1405</v>
      </c>
      <c r="J34" s="152" t="s">
        <v>74</v>
      </c>
      <c r="K34" s="152" t="s">
        <v>787</v>
      </c>
      <c r="L34" s="152" t="s">
        <v>63</v>
      </c>
      <c r="M34" s="152" t="s">
        <v>1191</v>
      </c>
      <c r="N34" s="152" t="s">
        <v>51</v>
      </c>
      <c r="O34" s="152" t="s">
        <v>77</v>
      </c>
      <c r="P34" s="162">
        <v>80000</v>
      </c>
      <c r="Q34" s="163">
        <v>2.9780000000000002</v>
      </c>
      <c r="R34" s="166">
        <v>10670</v>
      </c>
      <c r="T34" s="162">
        <v>25420.207999999999</v>
      </c>
      <c r="U34" s="164">
        <v>0</v>
      </c>
      <c r="V34" s="164">
        <v>2.7122480561727901E-2</v>
      </c>
      <c r="W34" s="164">
        <v>7.5128929030369397E-3</v>
      </c>
    </row>
    <row r="35" spans="1:23">
      <c r="A35" s="152">
        <v>382</v>
      </c>
      <c r="B35" s="152">
        <v>382</v>
      </c>
      <c r="C35" s="152" t="s">
        <v>2526</v>
      </c>
      <c r="D35" s="152" t="s">
        <v>2527</v>
      </c>
      <c r="E35" s="152" t="s">
        <v>70</v>
      </c>
      <c r="F35" s="152" t="s">
        <v>2583</v>
      </c>
      <c r="G35" s="152" t="s">
        <v>2584</v>
      </c>
      <c r="H35" s="152" t="s">
        <v>44</v>
      </c>
      <c r="I35" s="152" t="s">
        <v>1405</v>
      </c>
      <c r="J35" s="152" t="s">
        <v>74</v>
      </c>
      <c r="K35" s="152" t="s">
        <v>75</v>
      </c>
      <c r="L35" s="152" t="s">
        <v>817</v>
      </c>
      <c r="M35" s="152" t="s">
        <v>1060</v>
      </c>
      <c r="N35" s="152" t="s">
        <v>51</v>
      </c>
      <c r="O35" s="152" t="s">
        <v>77</v>
      </c>
      <c r="P35" s="162">
        <v>190500</v>
      </c>
      <c r="Q35" s="163">
        <v>2.9780000000000002</v>
      </c>
      <c r="R35" s="166">
        <v>8788</v>
      </c>
      <c r="T35" s="162">
        <v>49855.114999999998</v>
      </c>
      <c r="U35" s="164">
        <v>6.3000000000000003E-4</v>
      </c>
      <c r="V35" s="164">
        <v>5.3193679033641597E-2</v>
      </c>
      <c r="W35" s="164">
        <v>1.4734581993292899E-2</v>
      </c>
    </row>
    <row r="36" spans="1:23">
      <c r="A36" s="152">
        <v>382</v>
      </c>
      <c r="B36" s="152">
        <v>382</v>
      </c>
      <c r="C36" s="152" t="s">
        <v>2526</v>
      </c>
      <c r="D36" s="152" t="s">
        <v>2527</v>
      </c>
      <c r="E36" s="152" t="s">
        <v>70</v>
      </c>
      <c r="F36" s="152" t="s">
        <v>2585</v>
      </c>
      <c r="G36" s="152" t="s">
        <v>2586</v>
      </c>
      <c r="H36" s="152" t="s">
        <v>44</v>
      </c>
      <c r="I36" s="152" t="s">
        <v>1405</v>
      </c>
      <c r="J36" s="152" t="s">
        <v>74</v>
      </c>
      <c r="K36" s="152" t="s">
        <v>75</v>
      </c>
      <c r="L36" s="152" t="s">
        <v>851</v>
      </c>
      <c r="M36" s="152" t="s">
        <v>1060</v>
      </c>
      <c r="N36" s="152" t="s">
        <v>51</v>
      </c>
      <c r="O36" s="152" t="s">
        <v>77</v>
      </c>
      <c r="P36" s="162">
        <v>786180</v>
      </c>
      <c r="Q36" s="163">
        <v>2.9780000000000002</v>
      </c>
      <c r="R36" s="166">
        <v>1849</v>
      </c>
      <c r="T36" s="162">
        <v>43289.601999999999</v>
      </c>
      <c r="U36" s="164">
        <v>0</v>
      </c>
      <c r="V36" s="164">
        <v>4.61885047083734E-2</v>
      </c>
      <c r="W36" s="164">
        <v>1.27941575415888E-2</v>
      </c>
    </row>
    <row r="37" spans="1:23">
      <c r="A37" s="152">
        <v>382</v>
      </c>
      <c r="B37" s="152">
        <v>382</v>
      </c>
      <c r="C37" s="152" t="s">
        <v>2526</v>
      </c>
      <c r="D37" s="152" t="s">
        <v>2527</v>
      </c>
      <c r="E37" s="152" t="s">
        <v>70</v>
      </c>
      <c r="F37" s="152" t="s">
        <v>2587</v>
      </c>
      <c r="G37" s="152" t="s">
        <v>2588</v>
      </c>
      <c r="H37" s="152" t="s">
        <v>44</v>
      </c>
      <c r="I37" s="152" t="s">
        <v>1407</v>
      </c>
      <c r="J37" s="152" t="s">
        <v>74</v>
      </c>
      <c r="K37" s="152" t="s">
        <v>75</v>
      </c>
      <c r="L37" s="152" t="s">
        <v>851</v>
      </c>
      <c r="M37" s="152" t="s">
        <v>1134</v>
      </c>
      <c r="N37" s="152" t="s">
        <v>51</v>
      </c>
      <c r="O37" s="152" t="s">
        <v>77</v>
      </c>
      <c r="P37" s="162">
        <v>132280</v>
      </c>
      <c r="Q37" s="163">
        <v>2.9780000000000002</v>
      </c>
      <c r="R37" s="166">
        <v>3071.5</v>
      </c>
      <c r="T37" s="162">
        <v>12099.555</v>
      </c>
      <c r="U37" s="164">
        <v>5.3499999999999999E-4</v>
      </c>
      <c r="V37" s="164">
        <v>1.2909805704918601E-2</v>
      </c>
      <c r="W37" s="164">
        <v>3.5759998957075401E-3</v>
      </c>
    </row>
    <row r="38" spans="1:23">
      <c r="A38" s="152">
        <v>382</v>
      </c>
      <c r="B38" s="152">
        <v>382</v>
      </c>
      <c r="C38" s="152" t="s">
        <v>2526</v>
      </c>
      <c r="D38" s="152" t="s">
        <v>2527</v>
      </c>
      <c r="E38" s="152" t="s">
        <v>70</v>
      </c>
      <c r="F38" s="152" t="s">
        <v>2589</v>
      </c>
      <c r="G38" s="152" t="s">
        <v>2590</v>
      </c>
      <c r="H38" s="152" t="s">
        <v>44</v>
      </c>
      <c r="I38" s="152" t="s">
        <v>1405</v>
      </c>
      <c r="J38" s="152" t="s">
        <v>74</v>
      </c>
      <c r="K38" s="152" t="s">
        <v>75</v>
      </c>
      <c r="L38" s="152" t="s">
        <v>851</v>
      </c>
      <c r="M38" s="152" t="s">
        <v>1158</v>
      </c>
      <c r="N38" s="152" t="s">
        <v>51</v>
      </c>
      <c r="O38" s="152" t="s">
        <v>77</v>
      </c>
      <c r="P38" s="162">
        <v>117000</v>
      </c>
      <c r="Q38" s="163">
        <v>2.9780000000000002</v>
      </c>
      <c r="R38" s="166">
        <v>4295.25</v>
      </c>
      <c r="T38" s="162">
        <v>14965.768</v>
      </c>
      <c r="U38" s="164">
        <v>0</v>
      </c>
      <c r="V38" s="164">
        <v>1.5967955309317099E-2</v>
      </c>
      <c r="W38" s="164">
        <v>4.4231034785461804E-3</v>
      </c>
    </row>
    <row r="39" spans="1:23">
      <c r="A39" s="152">
        <v>382</v>
      </c>
      <c r="B39" s="152">
        <v>382</v>
      </c>
      <c r="C39" s="152" t="s">
        <v>2526</v>
      </c>
      <c r="D39" s="152" t="s">
        <v>2527</v>
      </c>
      <c r="E39" s="152" t="s">
        <v>70</v>
      </c>
      <c r="F39" s="152" t="s">
        <v>2591</v>
      </c>
      <c r="G39" s="152" t="s">
        <v>2592</v>
      </c>
      <c r="H39" s="152" t="s">
        <v>44</v>
      </c>
      <c r="I39" s="152" t="s">
        <v>1405</v>
      </c>
      <c r="J39" s="152" t="s">
        <v>74</v>
      </c>
      <c r="K39" s="152" t="s">
        <v>75</v>
      </c>
      <c r="L39" s="152" t="s">
        <v>851</v>
      </c>
      <c r="M39" s="152" t="s">
        <v>1067</v>
      </c>
      <c r="N39" s="152" t="s">
        <v>51</v>
      </c>
      <c r="O39" s="152" t="s">
        <v>77</v>
      </c>
      <c r="P39" s="162">
        <v>23215</v>
      </c>
      <c r="Q39" s="163">
        <v>2.9780000000000002</v>
      </c>
      <c r="R39" s="166">
        <v>18210</v>
      </c>
      <c r="T39" s="162">
        <v>12589.351000000001</v>
      </c>
      <c r="U39" s="164">
        <v>0</v>
      </c>
      <c r="V39" s="164">
        <v>1.34324005546389E-2</v>
      </c>
      <c r="W39" s="164">
        <v>3.7207580098738099E-3</v>
      </c>
    </row>
    <row r="40" spans="1:23">
      <c r="A40" s="152">
        <v>382</v>
      </c>
      <c r="B40" s="152">
        <v>382</v>
      </c>
      <c r="C40" s="152" t="s">
        <v>2593</v>
      </c>
      <c r="D40" s="152" t="s">
        <v>2594</v>
      </c>
      <c r="E40" s="152" t="s">
        <v>70</v>
      </c>
      <c r="F40" s="152" t="s">
        <v>2595</v>
      </c>
      <c r="G40" s="152" t="s">
        <v>2596</v>
      </c>
      <c r="H40" s="152" t="s">
        <v>44</v>
      </c>
      <c r="I40" s="152" t="s">
        <v>1405</v>
      </c>
      <c r="J40" s="152" t="s">
        <v>74</v>
      </c>
      <c r="K40" s="152" t="s">
        <v>82</v>
      </c>
      <c r="L40" s="152" t="s">
        <v>817</v>
      </c>
      <c r="M40" s="152" t="s">
        <v>1191</v>
      </c>
      <c r="N40" s="152" t="s">
        <v>51</v>
      </c>
      <c r="O40" s="152" t="s">
        <v>77</v>
      </c>
      <c r="P40" s="162">
        <v>45000</v>
      </c>
      <c r="Q40" s="163">
        <v>2.9780000000000002</v>
      </c>
      <c r="R40" s="166">
        <v>5716</v>
      </c>
      <c r="T40" s="162">
        <v>7660.0119999999997</v>
      </c>
      <c r="U40" s="164">
        <v>1.557E-3</v>
      </c>
      <c r="V40" s="164">
        <v>8.1729667878252601E-3</v>
      </c>
      <c r="W40" s="164">
        <v>2.2639014907675299E-3</v>
      </c>
    </row>
    <row r="41" spans="1:23">
      <c r="A41" s="152">
        <v>382</v>
      </c>
      <c r="B41" s="152">
        <v>382</v>
      </c>
      <c r="C41" s="152" t="s">
        <v>2597</v>
      </c>
      <c r="D41" s="152" t="s">
        <v>2598</v>
      </c>
      <c r="E41" s="152" t="s">
        <v>70</v>
      </c>
      <c r="F41" s="152" t="s">
        <v>2599</v>
      </c>
      <c r="G41" s="152" t="s">
        <v>2600</v>
      </c>
      <c r="H41" s="152" t="s">
        <v>44</v>
      </c>
      <c r="I41" s="152" t="s">
        <v>1407</v>
      </c>
      <c r="J41" s="152" t="s">
        <v>74</v>
      </c>
      <c r="K41" s="152" t="s">
        <v>75</v>
      </c>
      <c r="L41" s="152" t="s">
        <v>851</v>
      </c>
      <c r="M41" s="152" t="s">
        <v>1134</v>
      </c>
      <c r="N41" s="152" t="s">
        <v>51</v>
      </c>
      <c r="O41" s="152" t="s">
        <v>77</v>
      </c>
      <c r="P41" s="162">
        <v>139500</v>
      </c>
      <c r="Q41" s="163">
        <v>2.9780000000000002</v>
      </c>
      <c r="R41" s="166">
        <v>6189.7</v>
      </c>
      <c r="T41" s="162">
        <v>25713.933000000001</v>
      </c>
      <c r="U41" s="164">
        <v>0</v>
      </c>
      <c r="V41" s="164">
        <v>2.7435874533321601E-2</v>
      </c>
      <c r="W41" s="164">
        <v>7.59970263785019E-3</v>
      </c>
    </row>
    <row r="42" spans="1:23">
      <c r="A42" s="152">
        <v>382</v>
      </c>
      <c r="B42" s="152">
        <v>382</v>
      </c>
      <c r="C42" s="152" t="s">
        <v>2597</v>
      </c>
      <c r="D42" s="152" t="s">
        <v>2598</v>
      </c>
      <c r="E42" s="152" t="s">
        <v>70</v>
      </c>
      <c r="F42" s="152" t="s">
        <v>2601</v>
      </c>
      <c r="G42" s="152" t="s">
        <v>2602</v>
      </c>
      <c r="H42" s="152" t="s">
        <v>44</v>
      </c>
      <c r="I42" s="152" t="s">
        <v>1405</v>
      </c>
      <c r="J42" s="152" t="s">
        <v>74</v>
      </c>
      <c r="K42" s="152" t="s">
        <v>785</v>
      </c>
      <c r="L42" s="152" t="s">
        <v>851</v>
      </c>
      <c r="M42" s="152" t="s">
        <v>1052</v>
      </c>
      <c r="N42" s="152" t="s">
        <v>51</v>
      </c>
      <c r="O42" s="152" t="s">
        <v>77</v>
      </c>
      <c r="P42" s="162">
        <v>31790</v>
      </c>
      <c r="Q42" s="163">
        <v>2.9780000000000002</v>
      </c>
      <c r="R42" s="166">
        <v>8730</v>
      </c>
      <c r="T42" s="162">
        <v>8264.7450000000008</v>
      </c>
      <c r="U42" s="164">
        <v>0</v>
      </c>
      <c r="V42" s="164">
        <v>8.8181964926317795E-3</v>
      </c>
      <c r="W42" s="164">
        <v>2.4426293050998798E-3</v>
      </c>
    </row>
    <row r="43" spans="1:23">
      <c r="A43" s="152">
        <v>382</v>
      </c>
      <c r="B43" s="152">
        <v>382</v>
      </c>
      <c r="C43" s="152" t="s">
        <v>2597</v>
      </c>
      <c r="D43" s="152" t="s">
        <v>2598</v>
      </c>
      <c r="E43" s="152" t="s">
        <v>70</v>
      </c>
      <c r="F43" s="152" t="s">
        <v>2603</v>
      </c>
      <c r="G43" s="152" t="s">
        <v>2604</v>
      </c>
      <c r="H43" s="152" t="s">
        <v>44</v>
      </c>
      <c r="I43" s="152" t="s">
        <v>1405</v>
      </c>
      <c r="J43" s="152" t="s">
        <v>74</v>
      </c>
      <c r="K43" s="152" t="s">
        <v>75</v>
      </c>
      <c r="L43" s="152" t="s">
        <v>817</v>
      </c>
      <c r="M43" s="152" t="s">
        <v>1060</v>
      </c>
      <c r="N43" s="152" t="s">
        <v>51</v>
      </c>
      <c r="O43" s="152" t="s">
        <v>77</v>
      </c>
      <c r="P43" s="162">
        <v>34312</v>
      </c>
      <c r="Q43" s="163">
        <v>2.9780000000000002</v>
      </c>
      <c r="R43" s="166">
        <v>68681</v>
      </c>
      <c r="S43" s="162">
        <v>67.326999999999998</v>
      </c>
      <c r="T43" s="162">
        <v>70379.525999999998</v>
      </c>
      <c r="U43" s="164">
        <v>4.0000000000000003E-5</v>
      </c>
      <c r="V43" s="164">
        <v>7.5092513871753794E-2</v>
      </c>
      <c r="W43" s="164">
        <v>2.0800531620045901E-2</v>
      </c>
    </row>
    <row r="44" spans="1:23">
      <c r="A44" s="152">
        <v>382</v>
      </c>
      <c r="B44" s="152">
        <v>382</v>
      </c>
      <c r="C44" s="152" t="s">
        <v>2605</v>
      </c>
      <c r="D44" s="152" t="s">
        <v>2606</v>
      </c>
      <c r="E44" s="152" t="s">
        <v>70</v>
      </c>
      <c r="F44" s="152" t="s">
        <v>2607</v>
      </c>
      <c r="G44" s="152" t="s">
        <v>2608</v>
      </c>
      <c r="H44" s="152" t="s">
        <v>44</v>
      </c>
      <c r="I44" s="152" t="s">
        <v>1405</v>
      </c>
      <c r="J44" s="152" t="s">
        <v>74</v>
      </c>
      <c r="K44" s="152" t="s">
        <v>75</v>
      </c>
      <c r="L44" s="152" t="s">
        <v>851</v>
      </c>
      <c r="M44" s="152" t="s">
        <v>1158</v>
      </c>
      <c r="N44" s="152" t="s">
        <v>51</v>
      </c>
      <c r="O44" s="152" t="s">
        <v>77</v>
      </c>
      <c r="P44" s="162">
        <v>77000</v>
      </c>
      <c r="Q44" s="163">
        <v>2.9780000000000002</v>
      </c>
      <c r="R44" s="166">
        <v>6962</v>
      </c>
      <c r="T44" s="162">
        <v>15964.284</v>
      </c>
      <c r="U44" s="164">
        <v>0</v>
      </c>
      <c r="V44" s="164">
        <v>1.7033337212567601E-2</v>
      </c>
      <c r="W44" s="164">
        <v>4.7182129218634296E-3</v>
      </c>
    </row>
    <row r="45" spans="1:23">
      <c r="A45" s="152">
        <v>382</v>
      </c>
      <c r="B45" s="152">
        <v>1404</v>
      </c>
      <c r="C45" s="152" t="s">
        <v>2504</v>
      </c>
      <c r="D45" s="152" t="s">
        <v>2505</v>
      </c>
      <c r="E45" s="152" t="s">
        <v>41</v>
      </c>
      <c r="F45" s="152" t="s">
        <v>2508</v>
      </c>
      <c r="G45" s="152" t="s">
        <v>2509</v>
      </c>
      <c r="H45" s="152" t="s">
        <v>44</v>
      </c>
      <c r="I45" s="152" t="s">
        <v>1406</v>
      </c>
      <c r="J45" s="152" t="s">
        <v>45</v>
      </c>
      <c r="K45" s="152" t="s">
        <v>45</v>
      </c>
      <c r="L45" s="152" t="s">
        <v>47</v>
      </c>
      <c r="M45" s="152" t="s">
        <v>1090</v>
      </c>
      <c r="N45" s="152" t="s">
        <v>51</v>
      </c>
      <c r="O45" s="152" t="s">
        <v>52</v>
      </c>
      <c r="P45" s="162">
        <v>114000</v>
      </c>
      <c r="Q45" s="163">
        <v>1</v>
      </c>
      <c r="R45" s="166">
        <v>440.02</v>
      </c>
      <c r="T45" s="162">
        <v>501.62299999999999</v>
      </c>
      <c r="U45" s="164">
        <v>3.4400000000000001E-4</v>
      </c>
      <c r="V45" s="164">
        <v>0.59708734846811595</v>
      </c>
      <c r="W45" s="164">
        <v>1.8457590762036898E-2</v>
      </c>
    </row>
    <row r="46" spans="1:23">
      <c r="A46" s="152">
        <v>382</v>
      </c>
      <c r="B46" s="152">
        <v>1404</v>
      </c>
      <c r="C46" s="152" t="s">
        <v>2538</v>
      </c>
      <c r="D46" s="152" t="s">
        <v>2539</v>
      </c>
      <c r="E46" s="152" t="s">
        <v>70</v>
      </c>
      <c r="F46" s="152" t="s">
        <v>2609</v>
      </c>
      <c r="G46" s="152" t="s">
        <v>2610</v>
      </c>
      <c r="H46" s="152" t="s">
        <v>44</v>
      </c>
      <c r="I46" s="152" t="s">
        <v>1407</v>
      </c>
      <c r="J46" s="152" t="s">
        <v>74</v>
      </c>
      <c r="K46" s="152" t="s">
        <v>82</v>
      </c>
      <c r="L46" s="152" t="s">
        <v>851</v>
      </c>
      <c r="M46" s="152" t="s">
        <v>1134</v>
      </c>
      <c r="N46" s="152" t="s">
        <v>51</v>
      </c>
      <c r="O46" s="152" t="s">
        <v>77</v>
      </c>
      <c r="P46" s="162">
        <v>1150</v>
      </c>
      <c r="Q46" s="163">
        <v>2.9780000000000002</v>
      </c>
      <c r="R46" s="166">
        <v>636.9</v>
      </c>
      <c r="T46" s="162">
        <v>21.812000000000001</v>
      </c>
      <c r="U46" s="164">
        <v>3.0000000000000001E-6</v>
      </c>
      <c r="V46" s="164">
        <v>2.5962970730997001E-2</v>
      </c>
      <c r="W46" s="164">
        <v>8.0258590296537801E-4</v>
      </c>
    </row>
    <row r="47" spans="1:23">
      <c r="A47" s="152">
        <v>382</v>
      </c>
      <c r="B47" s="152">
        <v>1404</v>
      </c>
      <c r="C47" s="152" t="s">
        <v>2526</v>
      </c>
      <c r="D47" s="152" t="s">
        <v>2527</v>
      </c>
      <c r="E47" s="152" t="s">
        <v>70</v>
      </c>
      <c r="F47" s="152" t="s">
        <v>2587</v>
      </c>
      <c r="G47" s="152" t="s">
        <v>2588</v>
      </c>
      <c r="H47" s="152" t="s">
        <v>44</v>
      </c>
      <c r="I47" s="152" t="s">
        <v>1407</v>
      </c>
      <c r="J47" s="152" t="s">
        <v>74</v>
      </c>
      <c r="K47" s="152" t="s">
        <v>75</v>
      </c>
      <c r="L47" s="152" t="s">
        <v>851</v>
      </c>
      <c r="M47" s="152" t="s">
        <v>1134</v>
      </c>
      <c r="N47" s="152" t="s">
        <v>51</v>
      </c>
      <c r="O47" s="152" t="s">
        <v>77</v>
      </c>
      <c r="P47" s="162">
        <v>1850</v>
      </c>
      <c r="Q47" s="163">
        <v>2.9780000000000002</v>
      </c>
      <c r="R47" s="166">
        <v>3071.5</v>
      </c>
      <c r="T47" s="162">
        <v>169.21799999999999</v>
      </c>
      <c r="U47" s="164">
        <v>6.9999999999999999E-6</v>
      </c>
      <c r="V47" s="164">
        <v>0.201422296190756</v>
      </c>
      <c r="W47" s="164">
        <v>6.2265099452819602E-3</v>
      </c>
    </row>
    <row r="48" spans="1:23">
      <c r="A48" s="152">
        <v>382</v>
      </c>
      <c r="B48" s="152">
        <v>1404</v>
      </c>
      <c r="C48" s="152" t="s">
        <v>2597</v>
      </c>
      <c r="D48" s="152" t="s">
        <v>2598</v>
      </c>
      <c r="E48" s="152" t="s">
        <v>70</v>
      </c>
      <c r="F48" s="152" t="s">
        <v>2599</v>
      </c>
      <c r="G48" s="152" t="s">
        <v>2600</v>
      </c>
      <c r="H48" s="152" t="s">
        <v>44</v>
      </c>
      <c r="I48" s="152" t="s">
        <v>1407</v>
      </c>
      <c r="J48" s="152" t="s">
        <v>74</v>
      </c>
      <c r="K48" s="152" t="s">
        <v>75</v>
      </c>
      <c r="L48" s="152" t="s">
        <v>851</v>
      </c>
      <c r="M48" s="152" t="s">
        <v>1134</v>
      </c>
      <c r="N48" s="152" t="s">
        <v>51</v>
      </c>
      <c r="O48" s="152" t="s">
        <v>77</v>
      </c>
      <c r="P48" s="162">
        <v>800</v>
      </c>
      <c r="Q48" s="163">
        <v>2.9780000000000002</v>
      </c>
      <c r="R48" s="166">
        <v>6189.7</v>
      </c>
      <c r="T48" s="162">
        <v>147.46299999999999</v>
      </c>
      <c r="U48" s="164">
        <v>0</v>
      </c>
      <c r="V48" s="164">
        <v>0.17552738461013201</v>
      </c>
      <c r="W48" s="164">
        <v>5.4260279354042904E-3</v>
      </c>
    </row>
    <row r="49" spans="1:23">
      <c r="A49" s="152">
        <v>382</v>
      </c>
      <c r="B49" s="152">
        <v>7635</v>
      </c>
      <c r="C49" s="152" t="s">
        <v>2494</v>
      </c>
      <c r="D49" s="152" t="s">
        <v>2495</v>
      </c>
      <c r="E49" s="152" t="s">
        <v>41</v>
      </c>
      <c r="F49" s="152" t="s">
        <v>2498</v>
      </c>
      <c r="G49" s="152" t="s">
        <v>2499</v>
      </c>
      <c r="H49" s="152" t="s">
        <v>44</v>
      </c>
      <c r="I49" s="152" t="s">
        <v>1403</v>
      </c>
      <c r="J49" s="152" t="s">
        <v>45</v>
      </c>
      <c r="K49" s="152" t="s">
        <v>45</v>
      </c>
      <c r="L49" s="152" t="s">
        <v>47</v>
      </c>
      <c r="M49" s="152" t="s">
        <v>1028</v>
      </c>
      <c r="N49" s="152" t="s">
        <v>51</v>
      </c>
      <c r="O49" s="152" t="s">
        <v>52</v>
      </c>
      <c r="P49" s="162">
        <v>2367</v>
      </c>
      <c r="Q49" s="163">
        <v>1</v>
      </c>
      <c r="R49" s="166">
        <v>6154</v>
      </c>
      <c r="T49" s="162">
        <v>145.66499999999999</v>
      </c>
      <c r="U49" s="164">
        <v>2.3E-5</v>
      </c>
      <c r="V49" s="164">
        <v>1.82056973136526E-2</v>
      </c>
      <c r="W49" s="164">
        <v>6.4861280296037698E-3</v>
      </c>
    </row>
    <row r="50" spans="1:23">
      <c r="A50" s="152">
        <v>382</v>
      </c>
      <c r="B50" s="152">
        <v>7635</v>
      </c>
      <c r="C50" s="152" t="s">
        <v>2494</v>
      </c>
      <c r="D50" s="152" t="s">
        <v>2495</v>
      </c>
      <c r="E50" s="152" t="s">
        <v>41</v>
      </c>
      <c r="F50" s="152" t="s">
        <v>2502</v>
      </c>
      <c r="G50" s="152" t="s">
        <v>2503</v>
      </c>
      <c r="H50" s="152" t="s">
        <v>44</v>
      </c>
      <c r="I50" s="152" t="s">
        <v>1405</v>
      </c>
      <c r="J50" s="152" t="s">
        <v>45</v>
      </c>
      <c r="K50" s="152" t="s">
        <v>75</v>
      </c>
      <c r="L50" s="152" t="s">
        <v>47</v>
      </c>
      <c r="M50" s="152" t="s">
        <v>1061</v>
      </c>
      <c r="N50" s="152" t="s">
        <v>51</v>
      </c>
      <c r="O50" s="152" t="s">
        <v>52</v>
      </c>
      <c r="P50" s="162">
        <v>2720</v>
      </c>
      <c r="Q50" s="163">
        <v>1</v>
      </c>
      <c r="R50" s="166">
        <v>9399</v>
      </c>
      <c r="T50" s="162">
        <v>255.65299999999999</v>
      </c>
      <c r="U50" s="164">
        <v>1.12E-4</v>
      </c>
      <c r="V50" s="164">
        <v>3.1952299747872198E-2</v>
      </c>
      <c r="W50" s="164">
        <v>1.1383618184707499E-2</v>
      </c>
    </row>
    <row r="51" spans="1:23">
      <c r="A51" s="152">
        <v>382</v>
      </c>
      <c r="B51" s="152">
        <v>7635</v>
      </c>
      <c r="C51" s="152" t="s">
        <v>2504</v>
      </c>
      <c r="D51" s="152" t="s">
        <v>2505</v>
      </c>
      <c r="E51" s="152" t="s">
        <v>41</v>
      </c>
      <c r="F51" s="152" t="s">
        <v>2611</v>
      </c>
      <c r="G51" s="152" t="s">
        <v>2612</v>
      </c>
      <c r="H51" s="152" t="s">
        <v>44</v>
      </c>
      <c r="I51" s="152" t="s">
        <v>1405</v>
      </c>
      <c r="J51" s="152" t="s">
        <v>45</v>
      </c>
      <c r="K51" s="152" t="s">
        <v>785</v>
      </c>
      <c r="L51" s="152" t="s">
        <v>47</v>
      </c>
      <c r="M51" s="152" t="s">
        <v>1051</v>
      </c>
      <c r="N51" s="152" t="s">
        <v>51</v>
      </c>
      <c r="O51" s="152" t="s">
        <v>52</v>
      </c>
      <c r="P51" s="162">
        <v>6150</v>
      </c>
      <c r="Q51" s="163">
        <v>1</v>
      </c>
      <c r="R51" s="166">
        <v>3867</v>
      </c>
      <c r="T51" s="162">
        <v>237.821</v>
      </c>
      <c r="U51" s="164">
        <v>2.92E-4</v>
      </c>
      <c r="V51" s="164">
        <v>2.97235621991578E-2</v>
      </c>
      <c r="W51" s="164">
        <v>1.0589587786624E-2</v>
      </c>
    </row>
    <row r="52" spans="1:23">
      <c r="A52" s="152">
        <v>382</v>
      </c>
      <c r="B52" s="152">
        <v>7635</v>
      </c>
      <c r="C52" s="152" t="s">
        <v>2504</v>
      </c>
      <c r="D52" s="152" t="s">
        <v>2505</v>
      </c>
      <c r="E52" s="152" t="s">
        <v>41</v>
      </c>
      <c r="F52" s="152" t="s">
        <v>2508</v>
      </c>
      <c r="G52" s="152" t="s">
        <v>2509</v>
      </c>
      <c r="H52" s="152" t="s">
        <v>44</v>
      </c>
      <c r="I52" s="152" t="s">
        <v>1406</v>
      </c>
      <c r="J52" s="152" t="s">
        <v>45</v>
      </c>
      <c r="K52" s="152" t="s">
        <v>45</v>
      </c>
      <c r="L52" s="152" t="s">
        <v>47</v>
      </c>
      <c r="M52" s="152" t="s">
        <v>1090</v>
      </c>
      <c r="N52" s="152" t="s">
        <v>51</v>
      </c>
      <c r="O52" s="152" t="s">
        <v>52</v>
      </c>
      <c r="P52" s="162">
        <v>137000</v>
      </c>
      <c r="Q52" s="163">
        <v>1</v>
      </c>
      <c r="R52" s="166">
        <v>440.02</v>
      </c>
      <c r="T52" s="162">
        <v>602.827</v>
      </c>
      <c r="U52" s="164">
        <v>4.1399999999999998E-4</v>
      </c>
      <c r="V52" s="164">
        <v>7.5343285037482194E-2</v>
      </c>
      <c r="W52" s="164">
        <v>2.6842486970140401E-2</v>
      </c>
    </row>
    <row r="53" spans="1:23">
      <c r="A53" s="152">
        <v>382</v>
      </c>
      <c r="B53" s="152">
        <v>7635</v>
      </c>
      <c r="C53" s="152" t="s">
        <v>2504</v>
      </c>
      <c r="D53" s="152" t="s">
        <v>2505</v>
      </c>
      <c r="E53" s="152" t="s">
        <v>41</v>
      </c>
      <c r="F53" s="152" t="s">
        <v>2510</v>
      </c>
      <c r="G53" s="152" t="s">
        <v>2511</v>
      </c>
      <c r="H53" s="152" t="s">
        <v>44</v>
      </c>
      <c r="I53" s="152" t="s">
        <v>1403</v>
      </c>
      <c r="J53" s="152" t="s">
        <v>45</v>
      </c>
      <c r="K53" s="152" t="s">
        <v>45</v>
      </c>
      <c r="L53" s="152" t="s">
        <v>47</v>
      </c>
      <c r="M53" s="152" t="s">
        <v>1028</v>
      </c>
      <c r="N53" s="152" t="s">
        <v>51</v>
      </c>
      <c r="O53" s="152" t="s">
        <v>52</v>
      </c>
      <c r="P53" s="162">
        <v>680</v>
      </c>
      <c r="Q53" s="163">
        <v>1</v>
      </c>
      <c r="R53" s="166">
        <v>3912</v>
      </c>
      <c r="T53" s="162">
        <v>26.602</v>
      </c>
      <c r="U53" s="164">
        <v>3.0000000000000001E-6</v>
      </c>
      <c r="V53" s="164">
        <v>3.3247525431874701E-3</v>
      </c>
      <c r="W53" s="164">
        <v>1.18450671184636E-3</v>
      </c>
    </row>
    <row r="54" spans="1:23">
      <c r="A54" s="152">
        <v>382</v>
      </c>
      <c r="B54" s="152">
        <v>7635</v>
      </c>
      <c r="C54" s="152" t="s">
        <v>2512</v>
      </c>
      <c r="D54" s="152" t="s">
        <v>2513</v>
      </c>
      <c r="E54" s="152" t="s">
        <v>41</v>
      </c>
      <c r="F54" s="152" t="s">
        <v>2514</v>
      </c>
      <c r="G54" s="152" t="s">
        <v>2515</v>
      </c>
      <c r="H54" s="152" t="s">
        <v>44</v>
      </c>
      <c r="I54" s="152" t="s">
        <v>1403</v>
      </c>
      <c r="J54" s="152" t="s">
        <v>45</v>
      </c>
      <c r="K54" s="152" t="s">
        <v>45</v>
      </c>
      <c r="L54" s="152" t="s">
        <v>47</v>
      </c>
      <c r="M54" s="152" t="s">
        <v>1028</v>
      </c>
      <c r="N54" s="152" t="s">
        <v>51</v>
      </c>
      <c r="O54" s="152" t="s">
        <v>52</v>
      </c>
      <c r="P54" s="162">
        <v>1100</v>
      </c>
      <c r="Q54" s="163">
        <v>1</v>
      </c>
      <c r="R54" s="166">
        <v>10840</v>
      </c>
      <c r="T54" s="162">
        <v>119.24</v>
      </c>
      <c r="U54" s="164">
        <v>5.8999999999999998E-5</v>
      </c>
      <c r="V54" s="164">
        <v>1.4902994302962E-2</v>
      </c>
      <c r="W54" s="164">
        <v>5.3094768856219001E-3</v>
      </c>
    </row>
    <row r="55" spans="1:23">
      <c r="A55" s="152">
        <v>382</v>
      </c>
      <c r="B55" s="152">
        <v>7635</v>
      </c>
      <c r="C55" s="152" t="s">
        <v>2490</v>
      </c>
      <c r="D55" s="152" t="s">
        <v>2491</v>
      </c>
      <c r="E55" s="152" t="s">
        <v>41</v>
      </c>
      <c r="F55" s="152" t="s">
        <v>2613</v>
      </c>
      <c r="G55" s="152" t="s">
        <v>2614</v>
      </c>
      <c r="H55" s="152" t="s">
        <v>44</v>
      </c>
      <c r="I55" s="152" t="s">
        <v>1405</v>
      </c>
      <c r="J55" s="152" t="s">
        <v>45</v>
      </c>
      <c r="K55" s="152" t="s">
        <v>75</v>
      </c>
      <c r="L55" s="152" t="s">
        <v>47</v>
      </c>
      <c r="M55" s="152" t="s">
        <v>1061</v>
      </c>
      <c r="N55" s="152" t="s">
        <v>51</v>
      </c>
      <c r="O55" s="152" t="s">
        <v>52</v>
      </c>
      <c r="P55" s="162">
        <v>5660</v>
      </c>
      <c r="Q55" s="163">
        <v>1</v>
      </c>
      <c r="R55" s="166">
        <v>6997</v>
      </c>
      <c r="T55" s="162">
        <v>396.03</v>
      </c>
      <c r="U55" s="164">
        <v>8.1000000000000004E-5</v>
      </c>
      <c r="V55" s="164">
        <v>4.9497113505542603E-2</v>
      </c>
      <c r="W55" s="164">
        <v>1.7634293801645599E-2</v>
      </c>
    </row>
    <row r="56" spans="1:23">
      <c r="A56" s="152">
        <v>382</v>
      </c>
      <c r="B56" s="152">
        <v>7635</v>
      </c>
      <c r="C56" s="152" t="s">
        <v>2490</v>
      </c>
      <c r="D56" s="152" t="s">
        <v>2491</v>
      </c>
      <c r="E56" s="152" t="s">
        <v>41</v>
      </c>
      <c r="F56" s="152" t="s">
        <v>2615</v>
      </c>
      <c r="G56" s="152" t="s">
        <v>2616</v>
      </c>
      <c r="H56" s="152" t="s">
        <v>44</v>
      </c>
      <c r="I56" s="152" t="s">
        <v>1405</v>
      </c>
      <c r="J56" s="152" t="s">
        <v>45</v>
      </c>
      <c r="K56" s="152" t="s">
        <v>75</v>
      </c>
      <c r="L56" s="152" t="s">
        <v>47</v>
      </c>
      <c r="M56" s="152" t="s">
        <v>1060</v>
      </c>
      <c r="N56" s="152" t="s">
        <v>51</v>
      </c>
      <c r="O56" s="152" t="s">
        <v>52</v>
      </c>
      <c r="P56" s="162">
        <v>305</v>
      </c>
      <c r="Q56" s="163">
        <v>1</v>
      </c>
      <c r="R56" s="166">
        <v>24520</v>
      </c>
      <c r="T56" s="162">
        <v>74.786000000000001</v>
      </c>
      <c r="U56" s="164">
        <v>1.0000000000000001E-5</v>
      </c>
      <c r="V56" s="164">
        <v>9.3469920491556103E-3</v>
      </c>
      <c r="W56" s="164">
        <v>3.33004476994397E-3</v>
      </c>
    </row>
    <row r="57" spans="1:23">
      <c r="A57" s="152">
        <v>382</v>
      </c>
      <c r="B57" s="152">
        <v>7635</v>
      </c>
      <c r="C57" s="152" t="s">
        <v>2490</v>
      </c>
      <c r="D57" s="152" t="s">
        <v>2491</v>
      </c>
      <c r="E57" s="152" t="s">
        <v>41</v>
      </c>
      <c r="F57" s="152" t="s">
        <v>2617</v>
      </c>
      <c r="G57" s="152" t="s">
        <v>2618</v>
      </c>
      <c r="H57" s="152" t="s">
        <v>44</v>
      </c>
      <c r="I57" s="152" t="s">
        <v>1403</v>
      </c>
      <c r="J57" s="152" t="s">
        <v>45</v>
      </c>
      <c r="K57" s="152" t="s">
        <v>45</v>
      </c>
      <c r="L57" s="152" t="s">
        <v>47</v>
      </c>
      <c r="M57" s="152" t="s">
        <v>1033</v>
      </c>
      <c r="N57" s="152" t="s">
        <v>51</v>
      </c>
      <c r="O57" s="152" t="s">
        <v>52</v>
      </c>
      <c r="P57" s="162">
        <v>311</v>
      </c>
      <c r="Q57" s="163">
        <v>1</v>
      </c>
      <c r="R57" s="166">
        <v>33610</v>
      </c>
      <c r="T57" s="162">
        <v>104.527</v>
      </c>
      <c r="U57" s="164">
        <v>1.0000000000000001E-5</v>
      </c>
      <c r="V57" s="164">
        <v>1.30641292838405E-2</v>
      </c>
      <c r="W57" s="164">
        <v>4.6543460363224504E-3</v>
      </c>
    </row>
    <row r="58" spans="1:23">
      <c r="A58" s="152">
        <v>382</v>
      </c>
      <c r="B58" s="152">
        <v>7635</v>
      </c>
      <c r="C58" s="152" t="s">
        <v>2490</v>
      </c>
      <c r="D58" s="152" t="s">
        <v>2491</v>
      </c>
      <c r="E58" s="152" t="s">
        <v>41</v>
      </c>
      <c r="F58" s="152" t="s">
        <v>2619</v>
      </c>
      <c r="G58" s="152" t="s">
        <v>2620</v>
      </c>
      <c r="H58" s="152" t="s">
        <v>44</v>
      </c>
      <c r="I58" s="152" t="s">
        <v>1406</v>
      </c>
      <c r="J58" s="152" t="s">
        <v>45</v>
      </c>
      <c r="K58" s="152" t="s">
        <v>45</v>
      </c>
      <c r="L58" s="152" t="s">
        <v>47</v>
      </c>
      <c r="M58" s="152" t="s">
        <v>1090</v>
      </c>
      <c r="N58" s="152" t="s">
        <v>51</v>
      </c>
      <c r="O58" s="152" t="s">
        <v>52</v>
      </c>
      <c r="P58" s="162">
        <v>18400</v>
      </c>
      <c r="Q58" s="163">
        <v>1</v>
      </c>
      <c r="R58" s="166">
        <v>4502.0200000000004</v>
      </c>
      <c r="T58" s="162">
        <v>828.37199999999996</v>
      </c>
      <c r="U58" s="164">
        <v>4.7199999999999998E-4</v>
      </c>
      <c r="V58" s="164">
        <v>0.103532526230921</v>
      </c>
      <c r="W58" s="164">
        <v>3.6885443539615703E-2</v>
      </c>
    </row>
    <row r="59" spans="1:23">
      <c r="A59" s="152">
        <v>382</v>
      </c>
      <c r="B59" s="152">
        <v>7635</v>
      </c>
      <c r="C59" s="152" t="s">
        <v>2522</v>
      </c>
      <c r="D59" s="152" t="s">
        <v>2523</v>
      </c>
      <c r="E59" s="152" t="s">
        <v>41</v>
      </c>
      <c r="F59" s="152" t="s">
        <v>2621</v>
      </c>
      <c r="G59" s="152" t="s">
        <v>2622</v>
      </c>
      <c r="H59" s="152" t="s">
        <v>44</v>
      </c>
      <c r="I59" s="152" t="s">
        <v>1406</v>
      </c>
      <c r="J59" s="152" t="s">
        <v>45</v>
      </c>
      <c r="K59" s="152" t="s">
        <v>45</v>
      </c>
      <c r="L59" s="152" t="s">
        <v>47</v>
      </c>
      <c r="M59" s="152" t="s">
        <v>1090</v>
      </c>
      <c r="N59" s="152" t="s">
        <v>51</v>
      </c>
      <c r="O59" s="152" t="s">
        <v>52</v>
      </c>
      <c r="P59" s="162">
        <v>13500</v>
      </c>
      <c r="Q59" s="163">
        <v>1</v>
      </c>
      <c r="R59" s="166">
        <v>4443.76</v>
      </c>
      <c r="T59" s="162">
        <v>599.90800000000002</v>
      </c>
      <c r="U59" s="164">
        <v>6.4599999999999998E-4</v>
      </c>
      <c r="V59" s="164">
        <v>7.4978359150482995E-2</v>
      </c>
      <c r="W59" s="164">
        <v>2.6712475140128401E-2</v>
      </c>
    </row>
    <row r="60" spans="1:23">
      <c r="A60" s="152">
        <v>382</v>
      </c>
      <c r="B60" s="152">
        <v>7635</v>
      </c>
      <c r="C60" s="152" t="s">
        <v>2522</v>
      </c>
      <c r="D60" s="152" t="s">
        <v>2523</v>
      </c>
      <c r="E60" s="152" t="s">
        <v>41</v>
      </c>
      <c r="F60" s="152" t="s">
        <v>2623</v>
      </c>
      <c r="G60" s="152" t="s">
        <v>2624</v>
      </c>
      <c r="H60" s="152" t="s">
        <v>44</v>
      </c>
      <c r="I60" s="152" t="s">
        <v>1403</v>
      </c>
      <c r="J60" s="152" t="s">
        <v>45</v>
      </c>
      <c r="K60" s="152" t="s">
        <v>45</v>
      </c>
      <c r="L60" s="152" t="s">
        <v>47</v>
      </c>
      <c r="M60" s="152" t="s">
        <v>1028</v>
      </c>
      <c r="N60" s="152" t="s">
        <v>51</v>
      </c>
      <c r="O60" s="152" t="s">
        <v>52</v>
      </c>
      <c r="P60" s="162">
        <v>14100</v>
      </c>
      <c r="Q60" s="163">
        <v>1</v>
      </c>
      <c r="R60" s="166">
        <v>3930</v>
      </c>
      <c r="T60" s="162">
        <v>554.13</v>
      </c>
      <c r="U60" s="164">
        <v>3.1999999999999999E-5</v>
      </c>
      <c r="V60" s="164">
        <v>6.9256929160519301E-2</v>
      </c>
      <c r="W60" s="164">
        <v>2.4674106228024701E-2</v>
      </c>
    </row>
    <row r="61" spans="1:23">
      <c r="A61" s="152">
        <v>382</v>
      </c>
      <c r="B61" s="152">
        <v>7635</v>
      </c>
      <c r="C61" s="152" t="s">
        <v>2522</v>
      </c>
      <c r="D61" s="152" t="s">
        <v>2523</v>
      </c>
      <c r="E61" s="152" t="s">
        <v>41</v>
      </c>
      <c r="F61" s="152" t="s">
        <v>2625</v>
      </c>
      <c r="G61" s="152" t="s">
        <v>2626</v>
      </c>
      <c r="H61" s="152" t="s">
        <v>44</v>
      </c>
      <c r="I61" s="152" t="s">
        <v>1406</v>
      </c>
      <c r="J61" s="152" t="s">
        <v>45</v>
      </c>
      <c r="K61" s="152" t="s">
        <v>45</v>
      </c>
      <c r="L61" s="152" t="s">
        <v>47</v>
      </c>
      <c r="M61" s="152" t="s">
        <v>1032</v>
      </c>
      <c r="N61" s="152" t="s">
        <v>51</v>
      </c>
      <c r="O61" s="152" t="s">
        <v>52</v>
      </c>
      <c r="P61" s="162">
        <v>282000</v>
      </c>
      <c r="Q61" s="163">
        <v>1</v>
      </c>
      <c r="R61" s="166">
        <v>407.77</v>
      </c>
      <c r="T61" s="162">
        <v>1149.9110000000001</v>
      </c>
      <c r="U61" s="164">
        <v>2.0699999999999999E-4</v>
      </c>
      <c r="V61" s="164">
        <v>0.14371958271646301</v>
      </c>
      <c r="W61" s="164">
        <v>5.1202851382196601E-2</v>
      </c>
    </row>
    <row r="62" spans="1:23">
      <c r="A62" s="152">
        <v>382</v>
      </c>
      <c r="B62" s="152">
        <v>7635</v>
      </c>
      <c r="C62" s="152" t="s">
        <v>2526</v>
      </c>
      <c r="D62" s="152" t="s">
        <v>2527</v>
      </c>
      <c r="E62" s="152" t="s">
        <v>70</v>
      </c>
      <c r="F62" s="152" t="s">
        <v>2528</v>
      </c>
      <c r="G62" s="152" t="s">
        <v>2529</v>
      </c>
      <c r="H62" s="152" t="s">
        <v>44</v>
      </c>
      <c r="I62" s="152" t="s">
        <v>1405</v>
      </c>
      <c r="J62" s="152" t="s">
        <v>74</v>
      </c>
      <c r="K62" s="152" t="s">
        <v>75</v>
      </c>
      <c r="L62" s="152" t="s">
        <v>817</v>
      </c>
      <c r="M62" s="152" t="s">
        <v>1067</v>
      </c>
      <c r="N62" s="152" t="s">
        <v>51</v>
      </c>
      <c r="O62" s="152" t="s">
        <v>77</v>
      </c>
      <c r="P62" s="162">
        <v>40</v>
      </c>
      <c r="Q62" s="163">
        <v>2.9780000000000002</v>
      </c>
      <c r="R62" s="166">
        <v>19052</v>
      </c>
      <c r="T62" s="162">
        <v>22.695</v>
      </c>
      <c r="U62" s="164">
        <v>0</v>
      </c>
      <c r="V62" s="164">
        <v>2.8364610591612698E-3</v>
      </c>
      <c r="W62" s="164">
        <v>1.01054352732257E-3</v>
      </c>
    </row>
    <row r="63" spans="1:23">
      <c r="A63" s="152">
        <v>382</v>
      </c>
      <c r="B63" s="152">
        <v>7635</v>
      </c>
      <c r="C63" s="152" t="s">
        <v>2530</v>
      </c>
      <c r="D63" s="152" t="s">
        <v>2531</v>
      </c>
      <c r="E63" s="152" t="s">
        <v>70</v>
      </c>
      <c r="F63" s="152" t="s">
        <v>2532</v>
      </c>
      <c r="G63" s="152" t="s">
        <v>2533</v>
      </c>
      <c r="H63" s="152" t="s">
        <v>44</v>
      </c>
      <c r="I63" s="152" t="s">
        <v>1405</v>
      </c>
      <c r="J63" s="152" t="s">
        <v>74</v>
      </c>
      <c r="K63" s="152" t="s">
        <v>75</v>
      </c>
      <c r="L63" s="152" t="s">
        <v>839</v>
      </c>
      <c r="M63" s="152" t="s">
        <v>1191</v>
      </c>
      <c r="N63" s="152" t="s">
        <v>51</v>
      </c>
      <c r="O63" s="152" t="s">
        <v>384</v>
      </c>
      <c r="P63" s="162">
        <v>65</v>
      </c>
      <c r="Q63" s="163">
        <v>3.3944999999999999</v>
      </c>
      <c r="R63" s="166">
        <v>22745</v>
      </c>
      <c r="T63" s="162">
        <v>50.185000000000002</v>
      </c>
      <c r="U63" s="164">
        <v>0</v>
      </c>
      <c r="V63" s="164">
        <v>6.2722979303567903E-3</v>
      </c>
      <c r="W63" s="164">
        <v>2.2346261565935502E-3</v>
      </c>
    </row>
    <row r="64" spans="1:23">
      <c r="A64" s="152">
        <v>382</v>
      </c>
      <c r="B64" s="152">
        <v>7635</v>
      </c>
      <c r="C64" s="152" t="s">
        <v>2534</v>
      </c>
      <c r="D64" s="152" t="s">
        <v>2535</v>
      </c>
      <c r="E64" s="152" t="s">
        <v>70</v>
      </c>
      <c r="F64" s="152" t="s">
        <v>2536</v>
      </c>
      <c r="G64" s="152" t="s">
        <v>2537</v>
      </c>
      <c r="H64" s="152" t="s">
        <v>44</v>
      </c>
      <c r="I64" s="152" t="s">
        <v>1405</v>
      </c>
      <c r="J64" s="152" t="s">
        <v>74</v>
      </c>
      <c r="K64" s="152" t="s">
        <v>75</v>
      </c>
      <c r="L64" s="152" t="s">
        <v>836</v>
      </c>
      <c r="M64" s="152" t="s">
        <v>1060</v>
      </c>
      <c r="N64" s="152" t="s">
        <v>51</v>
      </c>
      <c r="O64" s="152" t="s">
        <v>77</v>
      </c>
      <c r="P64" s="162">
        <v>449</v>
      </c>
      <c r="Q64" s="163">
        <v>2.9780000000000002</v>
      </c>
      <c r="R64" s="166">
        <v>14927.08</v>
      </c>
      <c r="T64" s="162">
        <v>199.59299999999999</v>
      </c>
      <c r="U64" s="164">
        <v>1.0000000000000001E-5</v>
      </c>
      <c r="V64" s="164">
        <v>2.4945801536579201E-2</v>
      </c>
      <c r="W64" s="164">
        <v>8.8874191292855897E-3</v>
      </c>
    </row>
    <row r="65" spans="1:23">
      <c r="A65" s="152">
        <v>382</v>
      </c>
      <c r="B65" s="152">
        <v>7635</v>
      </c>
      <c r="C65" s="152" t="s">
        <v>2542</v>
      </c>
      <c r="D65" s="152" t="s">
        <v>2543</v>
      </c>
      <c r="E65" s="152" t="s">
        <v>70</v>
      </c>
      <c r="F65" s="152" t="s">
        <v>2544</v>
      </c>
      <c r="G65" s="152" t="s">
        <v>2545</v>
      </c>
      <c r="H65" s="152" t="s">
        <v>44</v>
      </c>
      <c r="I65" s="152" t="s">
        <v>1405</v>
      </c>
      <c r="J65" s="152" t="s">
        <v>74</v>
      </c>
      <c r="K65" s="152" t="s">
        <v>82</v>
      </c>
      <c r="L65" s="152" t="s">
        <v>819</v>
      </c>
      <c r="M65" s="152" t="s">
        <v>1158</v>
      </c>
      <c r="N65" s="152" t="s">
        <v>51</v>
      </c>
      <c r="O65" s="152" t="s">
        <v>77</v>
      </c>
      <c r="P65" s="162">
        <v>90</v>
      </c>
      <c r="Q65" s="163">
        <v>2.9780000000000002</v>
      </c>
      <c r="R65" s="166">
        <v>19175</v>
      </c>
      <c r="S65" s="162">
        <v>6.8000000000000005E-2</v>
      </c>
      <c r="T65" s="162">
        <v>51.594999999999999</v>
      </c>
      <c r="U65" s="164">
        <v>7.9999999999999996E-6</v>
      </c>
      <c r="V65" s="164">
        <v>6.4485495066788998E-3</v>
      </c>
      <c r="W65" s="164">
        <v>2.2974191531895901E-3</v>
      </c>
    </row>
    <row r="66" spans="1:23">
      <c r="A66" s="152">
        <v>382</v>
      </c>
      <c r="B66" s="152">
        <v>7635</v>
      </c>
      <c r="C66" s="152" t="s">
        <v>2546</v>
      </c>
      <c r="D66" s="152" t="s">
        <v>479</v>
      </c>
      <c r="E66" s="152" t="s">
        <v>70</v>
      </c>
      <c r="F66" s="152" t="s">
        <v>2627</v>
      </c>
      <c r="G66" s="152" t="s">
        <v>2628</v>
      </c>
      <c r="H66" s="152" t="s">
        <v>44</v>
      </c>
      <c r="I66" s="152" t="s">
        <v>1405</v>
      </c>
      <c r="J66" s="152" t="s">
        <v>74</v>
      </c>
      <c r="K66" s="152" t="s">
        <v>75</v>
      </c>
      <c r="L66" s="152" t="s">
        <v>819</v>
      </c>
      <c r="M66" s="152" t="s">
        <v>1053</v>
      </c>
      <c r="N66" s="152" t="s">
        <v>51</v>
      </c>
      <c r="O66" s="152" t="s">
        <v>77</v>
      </c>
      <c r="P66" s="162">
        <v>111</v>
      </c>
      <c r="Q66" s="163">
        <v>2.9780000000000002</v>
      </c>
      <c r="R66" s="166">
        <v>73640</v>
      </c>
      <c r="S66" s="162">
        <v>6.8000000000000005E-2</v>
      </c>
      <c r="T66" s="162">
        <v>243.625</v>
      </c>
      <c r="U66" s="164">
        <v>0</v>
      </c>
      <c r="V66" s="164">
        <v>3.0448978462602701E-2</v>
      </c>
      <c r="W66" s="164">
        <v>1.0848031211141E-2</v>
      </c>
    </row>
    <row r="67" spans="1:23">
      <c r="A67" s="152">
        <v>382</v>
      </c>
      <c r="B67" s="152">
        <v>7635</v>
      </c>
      <c r="C67" s="152" t="s">
        <v>2546</v>
      </c>
      <c r="D67" s="152" t="s">
        <v>479</v>
      </c>
      <c r="E67" s="152" t="s">
        <v>70</v>
      </c>
      <c r="F67" s="152" t="s">
        <v>2547</v>
      </c>
      <c r="G67" s="152" t="s">
        <v>2548</v>
      </c>
      <c r="H67" s="152" t="s">
        <v>44</v>
      </c>
      <c r="I67" s="152" t="s">
        <v>1405</v>
      </c>
      <c r="J67" s="152" t="s">
        <v>74</v>
      </c>
      <c r="K67" s="152" t="s">
        <v>75</v>
      </c>
      <c r="L67" s="152" t="s">
        <v>851</v>
      </c>
      <c r="M67" s="152" t="s">
        <v>1060</v>
      </c>
      <c r="N67" s="152" t="s">
        <v>51</v>
      </c>
      <c r="O67" s="152" t="s">
        <v>77</v>
      </c>
      <c r="P67" s="162">
        <v>10200</v>
      </c>
      <c r="Q67" s="163">
        <v>2.9780000000000002</v>
      </c>
      <c r="R67" s="166">
        <v>1500</v>
      </c>
      <c r="T67" s="162">
        <v>455.63400000000001</v>
      </c>
      <c r="U67" s="164">
        <v>5.0000000000000004E-6</v>
      </c>
      <c r="V67" s="164">
        <v>5.6946585929518401E-2</v>
      </c>
      <c r="W67" s="164">
        <v>2.02883108965402E-2</v>
      </c>
    </row>
    <row r="68" spans="1:23">
      <c r="A68" s="152">
        <v>382</v>
      </c>
      <c r="B68" s="152">
        <v>7635</v>
      </c>
      <c r="C68" s="152" t="s">
        <v>2546</v>
      </c>
      <c r="D68" s="152" t="s">
        <v>479</v>
      </c>
      <c r="E68" s="152" t="s">
        <v>70</v>
      </c>
      <c r="F68" s="152" t="s">
        <v>2629</v>
      </c>
      <c r="G68" s="152" t="s">
        <v>2548</v>
      </c>
      <c r="H68" s="152" t="s">
        <v>44</v>
      </c>
      <c r="I68" s="152" t="s">
        <v>1405</v>
      </c>
      <c r="J68" s="152" t="s">
        <v>74</v>
      </c>
      <c r="K68" s="152" t="s">
        <v>75</v>
      </c>
      <c r="L68" s="152" t="s">
        <v>47</v>
      </c>
      <c r="M68" s="152" t="s">
        <v>1060</v>
      </c>
      <c r="N68" s="152" t="s">
        <v>51</v>
      </c>
      <c r="O68" s="152" t="s">
        <v>52</v>
      </c>
      <c r="P68" s="162">
        <v>1700</v>
      </c>
      <c r="Q68" s="163">
        <v>1</v>
      </c>
      <c r="R68" s="166">
        <v>4457</v>
      </c>
      <c r="T68" s="162">
        <v>75.769000000000005</v>
      </c>
      <c r="U68" s="164">
        <v>9.9999999999999995E-7</v>
      </c>
      <c r="V68" s="164">
        <v>9.4698505144341395E-3</v>
      </c>
      <c r="W68" s="164">
        <v>3.3738154490664698E-3</v>
      </c>
    </row>
    <row r="69" spans="1:23">
      <c r="A69" s="152">
        <v>382</v>
      </c>
      <c r="B69" s="152">
        <v>7635</v>
      </c>
      <c r="C69" s="152" t="s">
        <v>2546</v>
      </c>
      <c r="D69" s="152" t="s">
        <v>479</v>
      </c>
      <c r="E69" s="152" t="s">
        <v>70</v>
      </c>
      <c r="F69" s="152" t="s">
        <v>2630</v>
      </c>
      <c r="G69" s="152" t="s">
        <v>2631</v>
      </c>
      <c r="H69" s="152" t="s">
        <v>44</v>
      </c>
      <c r="I69" s="152" t="s">
        <v>1405</v>
      </c>
      <c r="J69" s="152" t="s">
        <v>74</v>
      </c>
      <c r="K69" s="152" t="s">
        <v>75</v>
      </c>
      <c r="L69" s="152" t="s">
        <v>63</v>
      </c>
      <c r="M69" s="152" t="s">
        <v>1060</v>
      </c>
      <c r="N69" s="152" t="s">
        <v>51</v>
      </c>
      <c r="O69" s="152" t="s">
        <v>384</v>
      </c>
      <c r="P69" s="162">
        <v>21</v>
      </c>
      <c r="Q69" s="163">
        <v>3.3944999999999999</v>
      </c>
      <c r="R69" s="166">
        <v>5689.8</v>
      </c>
      <c r="T69" s="162">
        <v>4.056</v>
      </c>
      <c r="U69" s="164">
        <v>0</v>
      </c>
      <c r="V69" s="164">
        <v>5.0692496139271605E-4</v>
      </c>
      <c r="W69" s="164">
        <v>1.80601717382691E-4</v>
      </c>
    </row>
    <row r="70" spans="1:23">
      <c r="A70" s="152">
        <v>382</v>
      </c>
      <c r="B70" s="152">
        <v>7635</v>
      </c>
      <c r="C70" s="152" t="s">
        <v>2538</v>
      </c>
      <c r="D70" s="152" t="s">
        <v>2539</v>
      </c>
      <c r="E70" s="152" t="s">
        <v>70</v>
      </c>
      <c r="F70" s="152" t="s">
        <v>2609</v>
      </c>
      <c r="G70" s="152" t="s">
        <v>2610</v>
      </c>
      <c r="H70" s="152" t="s">
        <v>44</v>
      </c>
      <c r="I70" s="152" t="s">
        <v>1407</v>
      </c>
      <c r="J70" s="152" t="s">
        <v>74</v>
      </c>
      <c r="K70" s="152" t="s">
        <v>82</v>
      </c>
      <c r="L70" s="152" t="s">
        <v>851</v>
      </c>
      <c r="M70" s="152" t="s">
        <v>1134</v>
      </c>
      <c r="N70" s="152" t="s">
        <v>51</v>
      </c>
      <c r="O70" s="152" t="s">
        <v>77</v>
      </c>
      <c r="P70" s="162">
        <v>23890</v>
      </c>
      <c r="Q70" s="163">
        <v>2.9780000000000002</v>
      </c>
      <c r="R70" s="166">
        <v>636.9</v>
      </c>
      <c r="T70" s="162">
        <v>453.11900000000003</v>
      </c>
      <c r="U70" s="164">
        <v>6.9999999999999994E-5</v>
      </c>
      <c r="V70" s="164">
        <v>5.6632229609190302E-2</v>
      </c>
      <c r="W70" s="164">
        <v>2.01763154422911E-2</v>
      </c>
    </row>
    <row r="71" spans="1:23">
      <c r="A71" s="152">
        <v>382</v>
      </c>
      <c r="B71" s="152">
        <v>7635</v>
      </c>
      <c r="C71" s="152" t="s">
        <v>2538</v>
      </c>
      <c r="D71" s="152" t="s">
        <v>2539</v>
      </c>
      <c r="E71" s="152" t="s">
        <v>70</v>
      </c>
      <c r="F71" s="152" t="s">
        <v>2551</v>
      </c>
      <c r="G71" s="152" t="s">
        <v>2552</v>
      </c>
      <c r="H71" s="152" t="s">
        <v>44</v>
      </c>
      <c r="I71" s="152" t="s">
        <v>1405</v>
      </c>
      <c r="J71" s="152" t="s">
        <v>74</v>
      </c>
      <c r="K71" s="152" t="s">
        <v>75</v>
      </c>
      <c r="L71" s="152" t="s">
        <v>817</v>
      </c>
      <c r="M71" s="152" t="s">
        <v>1057</v>
      </c>
      <c r="N71" s="152" t="s">
        <v>51</v>
      </c>
      <c r="O71" s="152" t="s">
        <v>77</v>
      </c>
      <c r="P71" s="162">
        <v>1725</v>
      </c>
      <c r="Q71" s="163">
        <v>2.9780000000000002</v>
      </c>
      <c r="R71" s="166">
        <v>852.7</v>
      </c>
      <c r="T71" s="162">
        <v>43.804000000000002</v>
      </c>
      <c r="U71" s="164">
        <v>0</v>
      </c>
      <c r="V71" s="164">
        <v>5.4747163622956303E-3</v>
      </c>
      <c r="W71" s="164">
        <v>1.9504724614413499E-3</v>
      </c>
    </row>
    <row r="72" spans="1:23">
      <c r="A72" s="152">
        <v>382</v>
      </c>
      <c r="B72" s="152">
        <v>7635</v>
      </c>
      <c r="C72" s="152" t="s">
        <v>2538</v>
      </c>
      <c r="D72" s="152" t="s">
        <v>2539</v>
      </c>
      <c r="E72" s="152" t="s">
        <v>70</v>
      </c>
      <c r="F72" s="152" t="s">
        <v>2553</v>
      </c>
      <c r="G72" s="152" t="s">
        <v>2554</v>
      </c>
      <c r="H72" s="152" t="s">
        <v>44</v>
      </c>
      <c r="I72" s="152" t="s">
        <v>1407</v>
      </c>
      <c r="J72" s="152" t="s">
        <v>74</v>
      </c>
      <c r="K72" s="152" t="s">
        <v>75</v>
      </c>
      <c r="L72" s="152" t="s">
        <v>851</v>
      </c>
      <c r="M72" s="152" t="s">
        <v>1134</v>
      </c>
      <c r="N72" s="152" t="s">
        <v>51</v>
      </c>
      <c r="O72" s="152" t="s">
        <v>77</v>
      </c>
      <c r="P72" s="162">
        <v>3525</v>
      </c>
      <c r="Q72" s="163">
        <v>2.9780000000000002</v>
      </c>
      <c r="R72" s="166">
        <v>638.5</v>
      </c>
      <c r="T72" s="162">
        <v>67.025999999999996</v>
      </c>
      <c r="U72" s="164">
        <v>0</v>
      </c>
      <c r="V72" s="164">
        <v>8.3771498551562899E-3</v>
      </c>
      <c r="W72" s="164">
        <v>2.9845199306358901E-3</v>
      </c>
    </row>
    <row r="73" spans="1:23">
      <c r="A73" s="152">
        <v>382</v>
      </c>
      <c r="B73" s="152">
        <v>7635</v>
      </c>
      <c r="C73" s="152" t="s">
        <v>2538</v>
      </c>
      <c r="D73" s="152" t="s">
        <v>2539</v>
      </c>
      <c r="E73" s="152" t="s">
        <v>70</v>
      </c>
      <c r="F73" s="152" t="s">
        <v>2632</v>
      </c>
      <c r="G73" s="152" t="s">
        <v>2633</v>
      </c>
      <c r="H73" s="152" t="s">
        <v>44</v>
      </c>
      <c r="I73" s="152" t="s">
        <v>1405</v>
      </c>
      <c r="J73" s="152" t="s">
        <v>74</v>
      </c>
      <c r="K73" s="152" t="s">
        <v>75</v>
      </c>
      <c r="L73" s="152" t="s">
        <v>817</v>
      </c>
      <c r="M73" s="152" t="s">
        <v>1060</v>
      </c>
      <c r="N73" s="152" t="s">
        <v>51</v>
      </c>
      <c r="O73" s="152" t="s">
        <v>77</v>
      </c>
      <c r="P73" s="162">
        <v>87</v>
      </c>
      <c r="Q73" s="163">
        <v>2.9780000000000002</v>
      </c>
      <c r="R73" s="166">
        <v>74889</v>
      </c>
      <c r="T73" s="162">
        <v>194.02699999999999</v>
      </c>
      <c r="U73" s="164">
        <v>0</v>
      </c>
      <c r="V73" s="164">
        <v>2.4250100654234399E-2</v>
      </c>
      <c r="W73" s="164">
        <v>8.63956237788213E-3</v>
      </c>
    </row>
    <row r="74" spans="1:23">
      <c r="A74" s="152">
        <v>382</v>
      </c>
      <c r="B74" s="152">
        <v>7635</v>
      </c>
      <c r="C74" s="152" t="s">
        <v>2538</v>
      </c>
      <c r="D74" s="152" t="s">
        <v>2539</v>
      </c>
      <c r="E74" s="152" t="s">
        <v>70</v>
      </c>
      <c r="F74" s="152" t="s">
        <v>2557</v>
      </c>
      <c r="G74" s="152" t="s">
        <v>2558</v>
      </c>
      <c r="H74" s="152" t="s">
        <v>44</v>
      </c>
      <c r="I74" s="152" t="s">
        <v>1405</v>
      </c>
      <c r="J74" s="152" t="s">
        <v>74</v>
      </c>
      <c r="K74" s="152" t="s">
        <v>75</v>
      </c>
      <c r="L74" s="152" t="s">
        <v>817</v>
      </c>
      <c r="M74" s="152" t="s">
        <v>1158</v>
      </c>
      <c r="N74" s="152" t="s">
        <v>51</v>
      </c>
      <c r="O74" s="152" t="s">
        <v>77</v>
      </c>
      <c r="P74" s="162">
        <v>330</v>
      </c>
      <c r="Q74" s="163">
        <v>2.9780000000000002</v>
      </c>
      <c r="R74" s="166">
        <v>9060</v>
      </c>
      <c r="T74" s="162">
        <v>89.036000000000001</v>
      </c>
      <c r="U74" s="164">
        <v>2.1999999999999999E-5</v>
      </c>
      <c r="V74" s="164">
        <v>1.11280328504624E-2</v>
      </c>
      <c r="W74" s="164">
        <v>3.9645746351944901E-3</v>
      </c>
    </row>
    <row r="75" spans="1:23">
      <c r="A75" s="152">
        <v>382</v>
      </c>
      <c r="B75" s="152">
        <v>7635</v>
      </c>
      <c r="C75" s="152" t="s">
        <v>2538</v>
      </c>
      <c r="D75" s="152" t="s">
        <v>2539</v>
      </c>
      <c r="E75" s="152" t="s">
        <v>70</v>
      </c>
      <c r="F75" s="152" t="s">
        <v>2559</v>
      </c>
      <c r="G75" s="152" t="s">
        <v>2560</v>
      </c>
      <c r="H75" s="152" t="s">
        <v>44</v>
      </c>
      <c r="I75" s="152" t="s">
        <v>1405</v>
      </c>
      <c r="J75" s="152" t="s">
        <v>74</v>
      </c>
      <c r="K75" s="152" t="s">
        <v>82</v>
      </c>
      <c r="L75" s="152" t="s">
        <v>819</v>
      </c>
      <c r="M75" s="152" t="s">
        <v>1158</v>
      </c>
      <c r="N75" s="152" t="s">
        <v>51</v>
      </c>
      <c r="O75" s="152" t="s">
        <v>77</v>
      </c>
      <c r="P75" s="162">
        <v>540</v>
      </c>
      <c r="Q75" s="163">
        <v>2.9780000000000002</v>
      </c>
      <c r="R75" s="166">
        <v>2049</v>
      </c>
      <c r="T75" s="162">
        <v>32.950000000000003</v>
      </c>
      <c r="U75" s="164">
        <v>1.9999999999999999E-6</v>
      </c>
      <c r="V75" s="164">
        <v>4.1182431024558803E-3</v>
      </c>
      <c r="W75" s="164">
        <v>1.4672029068356701E-3</v>
      </c>
    </row>
    <row r="76" spans="1:23">
      <c r="A76" s="152">
        <v>382</v>
      </c>
      <c r="B76" s="152">
        <v>7635</v>
      </c>
      <c r="C76" s="152" t="s">
        <v>2538</v>
      </c>
      <c r="D76" s="152" t="s">
        <v>2539</v>
      </c>
      <c r="E76" s="152" t="s">
        <v>70</v>
      </c>
      <c r="F76" s="152" t="s">
        <v>2563</v>
      </c>
      <c r="G76" s="152" t="s">
        <v>2564</v>
      </c>
      <c r="H76" s="152" t="s">
        <v>44</v>
      </c>
      <c r="I76" s="152" t="s">
        <v>1405</v>
      </c>
      <c r="J76" s="152" t="s">
        <v>74</v>
      </c>
      <c r="K76" s="152" t="s">
        <v>75</v>
      </c>
      <c r="L76" s="152" t="s">
        <v>817</v>
      </c>
      <c r="M76" s="152" t="s">
        <v>1158</v>
      </c>
      <c r="N76" s="152" t="s">
        <v>51</v>
      </c>
      <c r="O76" s="152" t="s">
        <v>77</v>
      </c>
      <c r="P76" s="162">
        <v>75</v>
      </c>
      <c r="Q76" s="163">
        <v>2.9780000000000002</v>
      </c>
      <c r="R76" s="166">
        <v>17533</v>
      </c>
      <c r="T76" s="162">
        <v>39.159999999999997</v>
      </c>
      <c r="U76" s="164">
        <v>1.5999999999999999E-5</v>
      </c>
      <c r="V76" s="164">
        <v>4.8943357406972896E-3</v>
      </c>
      <c r="W76" s="164">
        <v>1.7437007595541101E-3</v>
      </c>
    </row>
    <row r="77" spans="1:23">
      <c r="A77" s="152">
        <v>382</v>
      </c>
      <c r="B77" s="152">
        <v>7635</v>
      </c>
      <c r="C77" s="152" t="s">
        <v>2569</v>
      </c>
      <c r="D77" s="152" t="s">
        <v>2535</v>
      </c>
      <c r="E77" s="152" t="s">
        <v>70</v>
      </c>
      <c r="F77" s="152" t="s">
        <v>2570</v>
      </c>
      <c r="G77" s="152" t="s">
        <v>2571</v>
      </c>
      <c r="H77" s="152" t="s">
        <v>44</v>
      </c>
      <c r="I77" s="152" t="s">
        <v>1405</v>
      </c>
      <c r="J77" s="152" t="s">
        <v>74</v>
      </c>
      <c r="K77" s="152" t="s">
        <v>82</v>
      </c>
      <c r="L77" s="152" t="s">
        <v>63</v>
      </c>
      <c r="M77" s="152" t="s">
        <v>1191</v>
      </c>
      <c r="N77" s="152" t="s">
        <v>51</v>
      </c>
      <c r="O77" s="152" t="s">
        <v>384</v>
      </c>
      <c r="P77" s="162">
        <v>55</v>
      </c>
      <c r="Q77" s="163">
        <v>3.3944999999999999</v>
      </c>
      <c r="R77" s="166">
        <v>37005</v>
      </c>
      <c r="T77" s="162">
        <v>69.087000000000003</v>
      </c>
      <c r="U77" s="164">
        <v>9.0000000000000002E-6</v>
      </c>
      <c r="V77" s="164">
        <v>8.6347641376511592E-3</v>
      </c>
      <c r="W77" s="164">
        <v>3.07629994816168E-3</v>
      </c>
    </row>
    <row r="78" spans="1:23">
      <c r="A78" s="152">
        <v>382</v>
      </c>
      <c r="B78" s="152">
        <v>7635</v>
      </c>
      <c r="C78" s="152" t="s">
        <v>2574</v>
      </c>
      <c r="D78" s="152" t="s">
        <v>2575</v>
      </c>
      <c r="E78" s="152" t="s">
        <v>70</v>
      </c>
      <c r="F78" s="152" t="s">
        <v>2576</v>
      </c>
      <c r="G78" s="152" t="s">
        <v>2577</v>
      </c>
      <c r="H78" s="152" t="s">
        <v>44</v>
      </c>
      <c r="I78" s="152" t="s">
        <v>1405</v>
      </c>
      <c r="J78" s="152" t="s">
        <v>74</v>
      </c>
      <c r="K78" s="152" t="s">
        <v>743</v>
      </c>
      <c r="L78" s="152" t="s">
        <v>821</v>
      </c>
      <c r="M78" s="152" t="s">
        <v>1158</v>
      </c>
      <c r="N78" s="152" t="s">
        <v>51</v>
      </c>
      <c r="O78" s="152" t="s">
        <v>685</v>
      </c>
      <c r="P78" s="162">
        <v>3300</v>
      </c>
      <c r="Q78" s="163">
        <v>1.8341000000000001</v>
      </c>
      <c r="R78" s="166">
        <v>423.6</v>
      </c>
      <c r="T78" s="162">
        <v>25.638999999999999</v>
      </c>
      <c r="U78" s="164">
        <v>0</v>
      </c>
      <c r="V78" s="164">
        <v>3.2043833778902498E-3</v>
      </c>
      <c r="W78" s="164">
        <v>1.1416228934743599E-3</v>
      </c>
    </row>
    <row r="79" spans="1:23">
      <c r="A79" s="152">
        <v>382</v>
      </c>
      <c r="B79" s="152">
        <v>7635</v>
      </c>
      <c r="C79" s="152" t="s">
        <v>2526</v>
      </c>
      <c r="D79" s="152" t="s">
        <v>2527</v>
      </c>
      <c r="E79" s="152" t="s">
        <v>70</v>
      </c>
      <c r="F79" s="152" t="s">
        <v>2578</v>
      </c>
      <c r="G79" s="152" t="s">
        <v>2579</v>
      </c>
      <c r="H79" s="152" t="s">
        <v>44</v>
      </c>
      <c r="I79" s="152" t="s">
        <v>1407</v>
      </c>
      <c r="J79" s="152" t="s">
        <v>74</v>
      </c>
      <c r="K79" s="152" t="s">
        <v>75</v>
      </c>
      <c r="L79" s="152" t="s">
        <v>83</v>
      </c>
      <c r="M79" s="152" t="s">
        <v>1134</v>
      </c>
      <c r="N79" s="152" t="s">
        <v>51</v>
      </c>
      <c r="O79" s="152" t="s">
        <v>77</v>
      </c>
      <c r="P79" s="162">
        <v>780</v>
      </c>
      <c r="Q79" s="163">
        <v>2.9780000000000002</v>
      </c>
      <c r="R79" s="166">
        <v>1182.5999999999999</v>
      </c>
      <c r="T79" s="162">
        <v>27.47</v>
      </c>
      <c r="U79" s="164">
        <v>4.8000000000000001E-5</v>
      </c>
      <c r="V79" s="164">
        <v>3.4332761676989401E-3</v>
      </c>
      <c r="W79" s="164">
        <v>1.22317032965188E-3</v>
      </c>
    </row>
    <row r="80" spans="1:23">
      <c r="A80" s="152">
        <v>382</v>
      </c>
      <c r="B80" s="152">
        <v>7635</v>
      </c>
      <c r="C80" s="152" t="s">
        <v>2580</v>
      </c>
      <c r="D80" s="152" t="s">
        <v>2527</v>
      </c>
      <c r="E80" s="152" t="s">
        <v>70</v>
      </c>
      <c r="F80" s="152" t="s">
        <v>2581</v>
      </c>
      <c r="G80" s="152" t="s">
        <v>2582</v>
      </c>
      <c r="H80" s="152" t="s">
        <v>44</v>
      </c>
      <c r="I80" s="152" t="s">
        <v>1405</v>
      </c>
      <c r="J80" s="152" t="s">
        <v>74</v>
      </c>
      <c r="K80" s="152" t="s">
        <v>787</v>
      </c>
      <c r="L80" s="152" t="s">
        <v>63</v>
      </c>
      <c r="M80" s="152" t="s">
        <v>1191</v>
      </c>
      <c r="N80" s="152" t="s">
        <v>51</v>
      </c>
      <c r="O80" s="152" t="s">
        <v>77</v>
      </c>
      <c r="P80" s="162">
        <v>150</v>
      </c>
      <c r="Q80" s="163">
        <v>2.9780000000000002</v>
      </c>
      <c r="R80" s="166">
        <v>10670</v>
      </c>
      <c r="T80" s="162">
        <v>47.662999999999997</v>
      </c>
      <c r="U80" s="164">
        <v>0</v>
      </c>
      <c r="V80" s="164">
        <v>5.9570595281172702E-3</v>
      </c>
      <c r="W80" s="164">
        <v>2.1223164437851301E-3</v>
      </c>
    </row>
    <row r="81" spans="1:23">
      <c r="A81" s="152">
        <v>382</v>
      </c>
      <c r="B81" s="152">
        <v>7635</v>
      </c>
      <c r="C81" s="152" t="s">
        <v>2526</v>
      </c>
      <c r="D81" s="152" t="s">
        <v>2527</v>
      </c>
      <c r="E81" s="152" t="s">
        <v>70</v>
      </c>
      <c r="F81" s="152" t="s">
        <v>2583</v>
      </c>
      <c r="G81" s="152" t="s">
        <v>2584</v>
      </c>
      <c r="H81" s="152" t="s">
        <v>44</v>
      </c>
      <c r="I81" s="152" t="s">
        <v>1405</v>
      </c>
      <c r="J81" s="152" t="s">
        <v>74</v>
      </c>
      <c r="K81" s="152" t="s">
        <v>75</v>
      </c>
      <c r="L81" s="152" t="s">
        <v>817</v>
      </c>
      <c r="M81" s="152" t="s">
        <v>1060</v>
      </c>
      <c r="N81" s="152" t="s">
        <v>51</v>
      </c>
      <c r="O81" s="152" t="s">
        <v>77</v>
      </c>
      <c r="P81" s="162">
        <v>1090</v>
      </c>
      <c r="Q81" s="163">
        <v>2.9780000000000002</v>
      </c>
      <c r="R81" s="166">
        <v>8788</v>
      </c>
      <c r="T81" s="162">
        <v>285.26</v>
      </c>
      <c r="U81" s="164">
        <v>3.9999999999999998E-6</v>
      </c>
      <c r="V81" s="164">
        <v>3.56527314308486E-2</v>
      </c>
      <c r="W81" s="164">
        <v>1.27019677786331E-2</v>
      </c>
    </row>
    <row r="82" spans="1:23">
      <c r="A82" s="152">
        <v>382</v>
      </c>
      <c r="B82" s="152">
        <v>7635</v>
      </c>
      <c r="C82" s="152" t="s">
        <v>2526</v>
      </c>
      <c r="D82" s="152" t="s">
        <v>2527</v>
      </c>
      <c r="E82" s="152" t="s">
        <v>70</v>
      </c>
      <c r="F82" s="152" t="s">
        <v>2587</v>
      </c>
      <c r="G82" s="152" t="s">
        <v>2588</v>
      </c>
      <c r="H82" s="152" t="s">
        <v>44</v>
      </c>
      <c r="I82" s="152" t="s">
        <v>1407</v>
      </c>
      <c r="J82" s="152" t="s">
        <v>74</v>
      </c>
      <c r="K82" s="152" t="s">
        <v>75</v>
      </c>
      <c r="L82" s="152" t="s">
        <v>851</v>
      </c>
      <c r="M82" s="152" t="s">
        <v>1134</v>
      </c>
      <c r="N82" s="152" t="s">
        <v>51</v>
      </c>
      <c r="O82" s="152" t="s">
        <v>77</v>
      </c>
      <c r="P82" s="162">
        <v>660</v>
      </c>
      <c r="Q82" s="163">
        <v>2.9780000000000002</v>
      </c>
      <c r="R82" s="166">
        <v>3071.5</v>
      </c>
      <c r="T82" s="162">
        <v>60.37</v>
      </c>
      <c r="U82" s="164">
        <v>3.0000000000000001E-6</v>
      </c>
      <c r="V82" s="164">
        <v>7.5451993157163704E-3</v>
      </c>
      <c r="W82" s="164">
        <v>2.6881216317880601E-3</v>
      </c>
    </row>
    <row r="83" spans="1:23">
      <c r="A83" s="152">
        <v>382</v>
      </c>
      <c r="B83" s="152">
        <v>7635</v>
      </c>
      <c r="C83" s="152" t="s">
        <v>2593</v>
      </c>
      <c r="D83" s="152" t="s">
        <v>2594</v>
      </c>
      <c r="E83" s="152" t="s">
        <v>70</v>
      </c>
      <c r="F83" s="152" t="s">
        <v>2595</v>
      </c>
      <c r="G83" s="152" t="s">
        <v>2596</v>
      </c>
      <c r="H83" s="152" t="s">
        <v>44</v>
      </c>
      <c r="I83" s="152" t="s">
        <v>1405</v>
      </c>
      <c r="J83" s="152" t="s">
        <v>74</v>
      </c>
      <c r="K83" s="152" t="s">
        <v>82</v>
      </c>
      <c r="L83" s="152" t="s">
        <v>817</v>
      </c>
      <c r="M83" s="152" t="s">
        <v>1191</v>
      </c>
      <c r="N83" s="152" t="s">
        <v>51</v>
      </c>
      <c r="O83" s="152" t="s">
        <v>77</v>
      </c>
      <c r="P83" s="162">
        <v>180</v>
      </c>
      <c r="Q83" s="163">
        <v>2.9780000000000002</v>
      </c>
      <c r="R83" s="166">
        <v>5716</v>
      </c>
      <c r="T83" s="162">
        <v>30.64</v>
      </c>
      <c r="U83" s="164">
        <v>6.0000000000000002E-6</v>
      </c>
      <c r="V83" s="164">
        <v>3.8294904138015001E-3</v>
      </c>
      <c r="W83" s="164">
        <v>1.3643292362896899E-3</v>
      </c>
    </row>
    <row r="84" spans="1:23">
      <c r="A84" s="152">
        <v>382</v>
      </c>
      <c r="B84" s="152">
        <v>7635</v>
      </c>
      <c r="C84" s="152" t="s">
        <v>2597</v>
      </c>
      <c r="D84" s="152" t="s">
        <v>2598</v>
      </c>
      <c r="E84" s="152" t="s">
        <v>70</v>
      </c>
      <c r="F84" s="152" t="s">
        <v>2599</v>
      </c>
      <c r="G84" s="152" t="s">
        <v>2600</v>
      </c>
      <c r="H84" s="152" t="s">
        <v>44</v>
      </c>
      <c r="I84" s="152" t="s">
        <v>1407</v>
      </c>
      <c r="J84" s="152" t="s">
        <v>74</v>
      </c>
      <c r="K84" s="152" t="s">
        <v>75</v>
      </c>
      <c r="L84" s="152" t="s">
        <v>851</v>
      </c>
      <c r="M84" s="152" t="s">
        <v>1134</v>
      </c>
      <c r="N84" s="152" t="s">
        <v>51</v>
      </c>
      <c r="O84" s="152" t="s">
        <v>77</v>
      </c>
      <c r="P84" s="162">
        <v>405</v>
      </c>
      <c r="Q84" s="163">
        <v>2.9780000000000002</v>
      </c>
      <c r="R84" s="166">
        <v>6189.7</v>
      </c>
      <c r="T84" s="162">
        <v>74.653000000000006</v>
      </c>
      <c r="U84" s="164">
        <v>0</v>
      </c>
      <c r="V84" s="164">
        <v>9.3304133716219494E-3</v>
      </c>
      <c r="W84" s="164">
        <v>3.3241382988436199E-3</v>
      </c>
    </row>
    <row r="85" spans="1:23">
      <c r="A85" s="152">
        <v>382</v>
      </c>
      <c r="B85" s="152">
        <v>7635</v>
      </c>
      <c r="C85" s="152" t="s">
        <v>2597</v>
      </c>
      <c r="D85" s="152" t="s">
        <v>2598</v>
      </c>
      <c r="E85" s="152" t="s">
        <v>70</v>
      </c>
      <c r="F85" s="152" t="s">
        <v>2603</v>
      </c>
      <c r="G85" s="152" t="s">
        <v>2604</v>
      </c>
      <c r="H85" s="152" t="s">
        <v>44</v>
      </c>
      <c r="I85" s="152" t="s">
        <v>1405</v>
      </c>
      <c r="J85" s="152" t="s">
        <v>74</v>
      </c>
      <c r="K85" s="152" t="s">
        <v>75</v>
      </c>
      <c r="L85" s="152" t="s">
        <v>817</v>
      </c>
      <c r="M85" s="152" t="s">
        <v>1060</v>
      </c>
      <c r="N85" s="152" t="s">
        <v>51</v>
      </c>
      <c r="O85" s="152" t="s">
        <v>77</v>
      </c>
      <c r="P85" s="162">
        <v>128</v>
      </c>
      <c r="Q85" s="163">
        <v>2.9780000000000002</v>
      </c>
      <c r="R85" s="166">
        <v>68681</v>
      </c>
      <c r="S85" s="162">
        <v>0.251</v>
      </c>
      <c r="T85" s="162">
        <v>262.54899999999998</v>
      </c>
      <c r="U85" s="164">
        <v>0</v>
      </c>
      <c r="V85" s="164">
        <v>3.2814200940198601E-2</v>
      </c>
      <c r="W85" s="164">
        <v>1.1690686976744601E-2</v>
      </c>
    </row>
    <row r="86" spans="1:23">
      <c r="A86" s="152">
        <v>382</v>
      </c>
      <c r="B86" s="152">
        <v>9479</v>
      </c>
      <c r="C86" s="152" t="s">
        <v>2490</v>
      </c>
      <c r="D86" s="152" t="s">
        <v>2491</v>
      </c>
      <c r="E86" s="152" t="s">
        <v>41</v>
      </c>
      <c r="F86" s="152" t="s">
        <v>2492</v>
      </c>
      <c r="G86" s="152" t="s">
        <v>2493</v>
      </c>
      <c r="H86" s="152" t="s">
        <v>44</v>
      </c>
      <c r="I86" s="152" t="s">
        <v>1405</v>
      </c>
      <c r="J86" s="152" t="s">
        <v>45</v>
      </c>
      <c r="K86" s="152" t="s">
        <v>785</v>
      </c>
      <c r="L86" s="152" t="s">
        <v>47</v>
      </c>
      <c r="M86" s="152" t="s">
        <v>1052</v>
      </c>
      <c r="N86" s="152" t="s">
        <v>51</v>
      </c>
      <c r="O86" s="152" t="s">
        <v>52</v>
      </c>
      <c r="P86" s="162">
        <v>30000</v>
      </c>
      <c r="Q86" s="163">
        <v>1</v>
      </c>
      <c r="R86" s="166">
        <v>5122</v>
      </c>
      <c r="T86" s="162">
        <v>1536.6</v>
      </c>
      <c r="U86" s="164">
        <v>7.2900000000000005E-4</v>
      </c>
      <c r="V86" s="164">
        <v>1.5741476940659201E-2</v>
      </c>
      <c r="W86" s="164">
        <v>9.7634249703576394E-3</v>
      </c>
    </row>
    <row r="87" spans="1:23">
      <c r="A87" s="152">
        <v>382</v>
      </c>
      <c r="B87" s="152">
        <v>9479</v>
      </c>
      <c r="C87" s="152" t="s">
        <v>2494</v>
      </c>
      <c r="D87" s="152" t="s">
        <v>2495</v>
      </c>
      <c r="E87" s="152" t="s">
        <v>41</v>
      </c>
      <c r="F87" s="152" t="s">
        <v>2498</v>
      </c>
      <c r="G87" s="152" t="s">
        <v>2499</v>
      </c>
      <c r="H87" s="152" t="s">
        <v>44</v>
      </c>
      <c r="I87" s="152" t="s">
        <v>1403</v>
      </c>
      <c r="J87" s="152" t="s">
        <v>45</v>
      </c>
      <c r="K87" s="152" t="s">
        <v>45</v>
      </c>
      <c r="L87" s="152" t="s">
        <v>47</v>
      </c>
      <c r="M87" s="152" t="s">
        <v>1028</v>
      </c>
      <c r="N87" s="152" t="s">
        <v>51</v>
      </c>
      <c r="O87" s="152" t="s">
        <v>52</v>
      </c>
      <c r="P87" s="162">
        <v>29520</v>
      </c>
      <c r="Q87" s="163">
        <v>1</v>
      </c>
      <c r="R87" s="166">
        <v>6154</v>
      </c>
      <c r="T87" s="162">
        <v>1816.6610000000001</v>
      </c>
      <c r="U87" s="164">
        <v>2.81E-4</v>
      </c>
      <c r="V87" s="164">
        <v>1.8610519388389701E-2</v>
      </c>
      <c r="W87" s="164">
        <v>1.1542907339183801E-2</v>
      </c>
    </row>
    <row r="88" spans="1:23">
      <c r="A88" s="152">
        <v>382</v>
      </c>
      <c r="B88" s="152">
        <v>9479</v>
      </c>
      <c r="C88" s="152" t="s">
        <v>2494</v>
      </c>
      <c r="D88" s="152" t="s">
        <v>2495</v>
      </c>
      <c r="E88" s="152" t="s">
        <v>41</v>
      </c>
      <c r="F88" s="152" t="s">
        <v>2500</v>
      </c>
      <c r="G88" s="152" t="s">
        <v>2501</v>
      </c>
      <c r="H88" s="152" t="s">
        <v>44</v>
      </c>
      <c r="I88" s="152" t="s">
        <v>1403</v>
      </c>
      <c r="J88" s="152" t="s">
        <v>45</v>
      </c>
      <c r="K88" s="152" t="s">
        <v>45</v>
      </c>
      <c r="L88" s="152" t="s">
        <v>47</v>
      </c>
      <c r="M88" s="152" t="s">
        <v>1033</v>
      </c>
      <c r="N88" s="152" t="s">
        <v>51</v>
      </c>
      <c r="O88" s="152" t="s">
        <v>52</v>
      </c>
      <c r="P88" s="162">
        <v>51500</v>
      </c>
      <c r="Q88" s="163">
        <v>1</v>
      </c>
      <c r="R88" s="166">
        <v>5265</v>
      </c>
      <c r="T88" s="162">
        <v>2711.4749999999999</v>
      </c>
      <c r="U88" s="164">
        <v>7.36E-4</v>
      </c>
      <c r="V88" s="164">
        <v>2.77773143223181E-2</v>
      </c>
      <c r="W88" s="164">
        <v>1.7228480230053699E-2</v>
      </c>
    </row>
    <row r="89" spans="1:23">
      <c r="A89" s="152">
        <v>382</v>
      </c>
      <c r="B89" s="152">
        <v>9479</v>
      </c>
      <c r="C89" s="152" t="s">
        <v>2494</v>
      </c>
      <c r="D89" s="152" t="s">
        <v>2495</v>
      </c>
      <c r="E89" s="152" t="s">
        <v>41</v>
      </c>
      <c r="F89" s="152" t="s">
        <v>2502</v>
      </c>
      <c r="G89" s="152" t="s">
        <v>2503</v>
      </c>
      <c r="H89" s="152" t="s">
        <v>44</v>
      </c>
      <c r="I89" s="152" t="s">
        <v>1405</v>
      </c>
      <c r="J89" s="152" t="s">
        <v>45</v>
      </c>
      <c r="K89" s="152" t="s">
        <v>75</v>
      </c>
      <c r="L89" s="152" t="s">
        <v>47</v>
      </c>
      <c r="M89" s="152" t="s">
        <v>1061</v>
      </c>
      <c r="N89" s="152" t="s">
        <v>51</v>
      </c>
      <c r="O89" s="152" t="s">
        <v>52</v>
      </c>
      <c r="P89" s="162">
        <v>66000</v>
      </c>
      <c r="Q89" s="163">
        <v>1</v>
      </c>
      <c r="R89" s="166">
        <v>9399</v>
      </c>
      <c r="T89" s="162">
        <v>6203.34</v>
      </c>
      <c r="U89" s="164">
        <v>2.7079999999999999E-3</v>
      </c>
      <c r="V89" s="164">
        <v>6.3549221375158796E-2</v>
      </c>
      <c r="W89" s="164">
        <v>3.9415491771195098E-2</v>
      </c>
    </row>
    <row r="90" spans="1:23">
      <c r="A90" s="152">
        <v>382</v>
      </c>
      <c r="B90" s="152">
        <v>9479</v>
      </c>
      <c r="C90" s="152" t="s">
        <v>2538</v>
      </c>
      <c r="D90" s="152" t="s">
        <v>2539</v>
      </c>
      <c r="E90" s="152" t="s">
        <v>70</v>
      </c>
      <c r="F90" s="152" t="s">
        <v>2634</v>
      </c>
      <c r="G90" s="152" t="s">
        <v>2635</v>
      </c>
      <c r="H90" s="152" t="s">
        <v>44</v>
      </c>
      <c r="I90" s="152" t="s">
        <v>1405</v>
      </c>
      <c r="J90" s="152" t="s">
        <v>45</v>
      </c>
      <c r="K90" s="152" t="s">
        <v>75</v>
      </c>
      <c r="L90" s="152" t="s">
        <v>47</v>
      </c>
      <c r="M90" s="152" t="s">
        <v>1060</v>
      </c>
      <c r="N90" s="152" t="s">
        <v>51</v>
      </c>
      <c r="O90" s="152" t="s">
        <v>52</v>
      </c>
      <c r="P90" s="162">
        <v>279</v>
      </c>
      <c r="Q90" s="163">
        <v>1</v>
      </c>
      <c r="R90" s="166">
        <v>238800</v>
      </c>
      <c r="T90" s="162">
        <v>666.25199999999995</v>
      </c>
      <c r="U90" s="164">
        <v>8.7999999999999998E-5</v>
      </c>
      <c r="V90" s="164">
        <v>6.8253224617129396E-3</v>
      </c>
      <c r="W90" s="164">
        <v>4.2333082216261296E-3</v>
      </c>
    </row>
    <row r="91" spans="1:23">
      <c r="A91" s="152">
        <v>382</v>
      </c>
      <c r="B91" s="152">
        <v>9479</v>
      </c>
      <c r="C91" s="152" t="s">
        <v>2504</v>
      </c>
      <c r="D91" s="152" t="s">
        <v>2505</v>
      </c>
      <c r="E91" s="152" t="s">
        <v>41</v>
      </c>
      <c r="F91" s="152" t="s">
        <v>2506</v>
      </c>
      <c r="G91" s="152" t="s">
        <v>2507</v>
      </c>
      <c r="H91" s="152" t="s">
        <v>44</v>
      </c>
      <c r="I91" s="152" t="s">
        <v>1405</v>
      </c>
      <c r="J91" s="152" t="s">
        <v>45</v>
      </c>
      <c r="K91" s="152" t="s">
        <v>75</v>
      </c>
      <c r="L91" s="152" t="s">
        <v>47</v>
      </c>
      <c r="M91" s="152" t="s">
        <v>1061</v>
      </c>
      <c r="N91" s="152" t="s">
        <v>51</v>
      </c>
      <c r="O91" s="152" t="s">
        <v>52</v>
      </c>
      <c r="P91" s="162">
        <v>128400</v>
      </c>
      <c r="Q91" s="163">
        <v>1</v>
      </c>
      <c r="R91" s="166">
        <v>7085</v>
      </c>
      <c r="T91" s="162">
        <v>9097.14</v>
      </c>
      <c r="U91" s="164">
        <v>1.057E-3</v>
      </c>
      <c r="V91" s="164">
        <v>9.3194337847161801E-2</v>
      </c>
      <c r="W91" s="164">
        <v>5.7802449456487902E-2</v>
      </c>
    </row>
    <row r="92" spans="1:23">
      <c r="A92" s="152">
        <v>382</v>
      </c>
      <c r="B92" s="152">
        <v>9479</v>
      </c>
      <c r="C92" s="152" t="s">
        <v>2504</v>
      </c>
      <c r="D92" s="152" t="s">
        <v>2505</v>
      </c>
      <c r="E92" s="152" t="s">
        <v>41</v>
      </c>
      <c r="F92" s="152" t="s">
        <v>2636</v>
      </c>
      <c r="G92" s="152" t="s">
        <v>2637</v>
      </c>
      <c r="H92" s="152" t="s">
        <v>44</v>
      </c>
      <c r="I92" s="152" t="s">
        <v>1403</v>
      </c>
      <c r="J92" s="152" t="s">
        <v>45</v>
      </c>
      <c r="K92" s="152" t="s">
        <v>45</v>
      </c>
      <c r="L92" s="152" t="s">
        <v>47</v>
      </c>
      <c r="M92" s="152" t="s">
        <v>1030</v>
      </c>
      <c r="N92" s="152" t="s">
        <v>51</v>
      </c>
      <c r="O92" s="152" t="s">
        <v>52</v>
      </c>
      <c r="P92" s="162">
        <v>24100</v>
      </c>
      <c r="Q92" s="163">
        <v>1</v>
      </c>
      <c r="R92" s="166">
        <v>3992</v>
      </c>
      <c r="T92" s="162">
        <v>962.072</v>
      </c>
      <c r="U92" s="164">
        <v>2.8299999999999999E-4</v>
      </c>
      <c r="V92" s="164">
        <v>9.8558077595040407E-3</v>
      </c>
      <c r="W92" s="164">
        <v>6.11292319932442E-3</v>
      </c>
    </row>
    <row r="93" spans="1:23">
      <c r="A93" s="152">
        <v>382</v>
      </c>
      <c r="B93" s="152">
        <v>9479</v>
      </c>
      <c r="C93" s="152" t="s">
        <v>2504</v>
      </c>
      <c r="D93" s="152" t="s">
        <v>2505</v>
      </c>
      <c r="E93" s="152" t="s">
        <v>41</v>
      </c>
      <c r="F93" s="152" t="s">
        <v>2510</v>
      </c>
      <c r="G93" s="152" t="s">
        <v>2511</v>
      </c>
      <c r="H93" s="152" t="s">
        <v>44</v>
      </c>
      <c r="I93" s="152" t="s">
        <v>1403</v>
      </c>
      <c r="J93" s="152" t="s">
        <v>45</v>
      </c>
      <c r="K93" s="152" t="s">
        <v>45</v>
      </c>
      <c r="L93" s="152" t="s">
        <v>47</v>
      </c>
      <c r="M93" s="152" t="s">
        <v>1028</v>
      </c>
      <c r="N93" s="152" t="s">
        <v>51</v>
      </c>
      <c r="O93" s="152" t="s">
        <v>52</v>
      </c>
      <c r="P93" s="162">
        <v>96600</v>
      </c>
      <c r="Q93" s="163">
        <v>1</v>
      </c>
      <c r="R93" s="166">
        <v>3912</v>
      </c>
      <c r="T93" s="162">
        <v>3778.9920000000002</v>
      </c>
      <c r="U93" s="164">
        <v>4.6799999999999999E-4</v>
      </c>
      <c r="V93" s="164">
        <v>3.8713338166689898E-2</v>
      </c>
      <c r="W93" s="164">
        <v>2.4011391940375999E-2</v>
      </c>
    </row>
    <row r="94" spans="1:23">
      <c r="A94" s="152">
        <v>382</v>
      </c>
      <c r="B94" s="152">
        <v>9479</v>
      </c>
      <c r="C94" s="152" t="s">
        <v>2638</v>
      </c>
      <c r="D94" s="152" t="s">
        <v>2639</v>
      </c>
      <c r="E94" s="152" t="s">
        <v>41</v>
      </c>
      <c r="F94" s="152" t="s">
        <v>2640</v>
      </c>
      <c r="G94" s="152" t="s">
        <v>2641</v>
      </c>
      <c r="H94" s="152" t="s">
        <v>44</v>
      </c>
      <c r="I94" s="152" t="s">
        <v>1405</v>
      </c>
      <c r="J94" s="152" t="s">
        <v>45</v>
      </c>
      <c r="K94" s="152" t="s">
        <v>75</v>
      </c>
      <c r="L94" s="152" t="s">
        <v>47</v>
      </c>
      <c r="M94" s="152" t="s">
        <v>1158</v>
      </c>
      <c r="N94" s="152" t="s">
        <v>51</v>
      </c>
      <c r="O94" s="152" t="s">
        <v>52</v>
      </c>
      <c r="P94" s="162">
        <v>21358</v>
      </c>
      <c r="Q94" s="163">
        <v>1</v>
      </c>
      <c r="R94" s="166">
        <v>6283</v>
      </c>
      <c r="T94" s="162">
        <v>1341.923</v>
      </c>
      <c r="U94" s="164">
        <v>1.335E-3</v>
      </c>
      <c r="V94" s="164">
        <v>1.37471379438026E-2</v>
      </c>
      <c r="W94" s="164">
        <v>8.5264648531671993E-3</v>
      </c>
    </row>
    <row r="95" spans="1:23">
      <c r="A95" s="152">
        <v>382</v>
      </c>
      <c r="B95" s="152">
        <v>9479</v>
      </c>
      <c r="C95" s="152" t="s">
        <v>2512</v>
      </c>
      <c r="D95" s="152" t="s">
        <v>2513</v>
      </c>
      <c r="E95" s="152" t="s">
        <v>41</v>
      </c>
      <c r="F95" s="152" t="s">
        <v>2514</v>
      </c>
      <c r="G95" s="152" t="s">
        <v>2515</v>
      </c>
      <c r="H95" s="152" t="s">
        <v>44</v>
      </c>
      <c r="I95" s="152" t="s">
        <v>1403</v>
      </c>
      <c r="J95" s="152" t="s">
        <v>45</v>
      </c>
      <c r="K95" s="152" t="s">
        <v>45</v>
      </c>
      <c r="L95" s="152" t="s">
        <v>47</v>
      </c>
      <c r="M95" s="152" t="s">
        <v>1028</v>
      </c>
      <c r="N95" s="152" t="s">
        <v>51</v>
      </c>
      <c r="O95" s="152" t="s">
        <v>52</v>
      </c>
      <c r="P95" s="162">
        <v>57400</v>
      </c>
      <c r="Q95" s="163">
        <v>1</v>
      </c>
      <c r="R95" s="166">
        <v>10840</v>
      </c>
      <c r="T95" s="162">
        <v>6222.16</v>
      </c>
      <c r="U95" s="164">
        <v>3.1029999999999999E-3</v>
      </c>
      <c r="V95" s="164">
        <v>6.3742020149090403E-2</v>
      </c>
      <c r="W95" s="164">
        <v>3.9535072441468498E-2</v>
      </c>
    </row>
    <row r="96" spans="1:23">
      <c r="A96" s="152">
        <v>382</v>
      </c>
      <c r="B96" s="152">
        <v>9479</v>
      </c>
      <c r="C96" s="152" t="s">
        <v>2512</v>
      </c>
      <c r="D96" s="152" t="s">
        <v>2513</v>
      </c>
      <c r="E96" s="152" t="s">
        <v>41</v>
      </c>
      <c r="F96" s="152" t="s">
        <v>2642</v>
      </c>
      <c r="G96" s="152" t="s">
        <v>2643</v>
      </c>
      <c r="H96" s="152" t="s">
        <v>44</v>
      </c>
      <c r="I96" s="152" t="s">
        <v>1405</v>
      </c>
      <c r="J96" s="152" t="s">
        <v>45</v>
      </c>
      <c r="K96" s="152" t="s">
        <v>75</v>
      </c>
      <c r="L96" s="152" t="s">
        <v>47</v>
      </c>
      <c r="M96" s="152" t="s">
        <v>1054</v>
      </c>
      <c r="N96" s="152" t="s">
        <v>51</v>
      </c>
      <c r="O96" s="152" t="s">
        <v>52</v>
      </c>
      <c r="P96" s="162">
        <v>34700</v>
      </c>
      <c r="Q96" s="163">
        <v>1</v>
      </c>
      <c r="R96" s="166">
        <v>13740</v>
      </c>
      <c r="T96" s="162">
        <v>4767.78</v>
      </c>
      <c r="U96" s="164">
        <v>2.6090000000000002E-3</v>
      </c>
      <c r="V96" s="164">
        <v>4.8842834132588997E-2</v>
      </c>
      <c r="W96" s="164">
        <v>3.02940663186071E-2</v>
      </c>
    </row>
    <row r="97" spans="1:23">
      <c r="A97" s="152">
        <v>382</v>
      </c>
      <c r="B97" s="152">
        <v>9479</v>
      </c>
      <c r="C97" s="152" t="s">
        <v>2490</v>
      </c>
      <c r="D97" s="152" t="s">
        <v>2491</v>
      </c>
      <c r="E97" s="152" t="s">
        <v>41</v>
      </c>
      <c r="F97" s="152" t="s">
        <v>2613</v>
      </c>
      <c r="G97" s="152" t="s">
        <v>2614</v>
      </c>
      <c r="H97" s="152" t="s">
        <v>44</v>
      </c>
      <c r="I97" s="152" t="s">
        <v>1405</v>
      </c>
      <c r="J97" s="152" t="s">
        <v>45</v>
      </c>
      <c r="K97" s="152" t="s">
        <v>75</v>
      </c>
      <c r="L97" s="152" t="s">
        <v>47</v>
      </c>
      <c r="M97" s="152" t="s">
        <v>1061</v>
      </c>
      <c r="N97" s="152" t="s">
        <v>51</v>
      </c>
      <c r="O97" s="152" t="s">
        <v>52</v>
      </c>
      <c r="P97" s="162">
        <v>121300</v>
      </c>
      <c r="Q97" s="163">
        <v>1</v>
      </c>
      <c r="R97" s="166">
        <v>6997</v>
      </c>
      <c r="T97" s="162">
        <v>8487.3610000000008</v>
      </c>
      <c r="U97" s="164">
        <v>1.743E-3</v>
      </c>
      <c r="V97" s="164">
        <v>8.6947544883867398E-2</v>
      </c>
      <c r="W97" s="164">
        <v>5.39279658465701E-2</v>
      </c>
    </row>
    <row r="98" spans="1:23">
      <c r="A98" s="152">
        <v>382</v>
      </c>
      <c r="B98" s="152">
        <v>9479</v>
      </c>
      <c r="C98" s="152" t="s">
        <v>2490</v>
      </c>
      <c r="D98" s="152" t="s">
        <v>2491</v>
      </c>
      <c r="E98" s="152" t="s">
        <v>41</v>
      </c>
      <c r="F98" s="152" t="s">
        <v>2615</v>
      </c>
      <c r="G98" s="152" t="s">
        <v>2616</v>
      </c>
      <c r="H98" s="152" t="s">
        <v>44</v>
      </c>
      <c r="I98" s="152" t="s">
        <v>1405</v>
      </c>
      <c r="J98" s="152" t="s">
        <v>45</v>
      </c>
      <c r="K98" s="152" t="s">
        <v>75</v>
      </c>
      <c r="L98" s="152" t="s">
        <v>47</v>
      </c>
      <c r="M98" s="152" t="s">
        <v>1060</v>
      </c>
      <c r="N98" s="152" t="s">
        <v>51</v>
      </c>
      <c r="O98" s="152" t="s">
        <v>52</v>
      </c>
      <c r="P98" s="162">
        <v>1020</v>
      </c>
      <c r="Q98" s="163">
        <v>1</v>
      </c>
      <c r="R98" s="166">
        <v>24520</v>
      </c>
      <c r="T98" s="162">
        <v>250.10400000000001</v>
      </c>
      <c r="U98" s="164">
        <v>3.4999999999999997E-5</v>
      </c>
      <c r="V98" s="164">
        <v>2.5621543334417799E-3</v>
      </c>
      <c r="W98" s="164">
        <v>1.58913942391405E-3</v>
      </c>
    </row>
    <row r="99" spans="1:23">
      <c r="A99" s="152">
        <v>382</v>
      </c>
      <c r="B99" s="152">
        <v>9479</v>
      </c>
      <c r="C99" s="152" t="s">
        <v>2490</v>
      </c>
      <c r="D99" s="152" t="s">
        <v>2491</v>
      </c>
      <c r="E99" s="152" t="s">
        <v>41</v>
      </c>
      <c r="F99" s="152" t="s">
        <v>2518</v>
      </c>
      <c r="G99" s="152" t="s">
        <v>2519</v>
      </c>
      <c r="H99" s="152" t="s">
        <v>44</v>
      </c>
      <c r="I99" s="152" t="s">
        <v>1403</v>
      </c>
      <c r="J99" s="152" t="s">
        <v>45</v>
      </c>
      <c r="K99" s="152" t="s">
        <v>45</v>
      </c>
      <c r="L99" s="152" t="s">
        <v>47</v>
      </c>
      <c r="M99" s="152" t="s">
        <v>1028</v>
      </c>
      <c r="N99" s="152" t="s">
        <v>51</v>
      </c>
      <c r="O99" s="152" t="s">
        <v>52</v>
      </c>
      <c r="P99" s="162">
        <v>4904</v>
      </c>
      <c r="Q99" s="163">
        <v>1</v>
      </c>
      <c r="R99" s="166">
        <v>39070</v>
      </c>
      <c r="T99" s="162">
        <v>1915.9929999999999</v>
      </c>
      <c r="U99" s="164">
        <v>1.3799999999999999E-4</v>
      </c>
      <c r="V99" s="164">
        <v>1.9628111726974599E-2</v>
      </c>
      <c r="W99" s="164">
        <v>1.21740543710435E-2</v>
      </c>
    </row>
    <row r="100" spans="1:23">
      <c r="A100" s="152">
        <v>382</v>
      </c>
      <c r="B100" s="152">
        <v>9479</v>
      </c>
      <c r="C100" s="152" t="s">
        <v>2490</v>
      </c>
      <c r="D100" s="152" t="s">
        <v>2491</v>
      </c>
      <c r="E100" s="152" t="s">
        <v>41</v>
      </c>
      <c r="F100" s="152" t="s">
        <v>2617</v>
      </c>
      <c r="G100" s="152" t="s">
        <v>2618</v>
      </c>
      <c r="H100" s="152" t="s">
        <v>44</v>
      </c>
      <c r="I100" s="152" t="s">
        <v>1403</v>
      </c>
      <c r="J100" s="152" t="s">
        <v>45</v>
      </c>
      <c r="K100" s="152" t="s">
        <v>45</v>
      </c>
      <c r="L100" s="152" t="s">
        <v>47</v>
      </c>
      <c r="M100" s="152" t="s">
        <v>1033</v>
      </c>
      <c r="N100" s="152" t="s">
        <v>51</v>
      </c>
      <c r="O100" s="152" t="s">
        <v>52</v>
      </c>
      <c r="P100" s="162">
        <v>2628</v>
      </c>
      <c r="Q100" s="163">
        <v>1</v>
      </c>
      <c r="R100" s="166">
        <v>33610</v>
      </c>
      <c r="T100" s="162">
        <v>883.27099999999996</v>
      </c>
      <c r="U100" s="164">
        <v>8.7000000000000001E-5</v>
      </c>
      <c r="V100" s="164">
        <v>9.0485402385511102E-3</v>
      </c>
      <c r="W100" s="164">
        <v>5.6122271146087201E-3</v>
      </c>
    </row>
    <row r="101" spans="1:23">
      <c r="A101" s="152">
        <v>382</v>
      </c>
      <c r="B101" s="152">
        <v>9479</v>
      </c>
      <c r="C101" s="152" t="s">
        <v>2490</v>
      </c>
      <c r="D101" s="152" t="s">
        <v>2491</v>
      </c>
      <c r="E101" s="152" t="s">
        <v>41</v>
      </c>
      <c r="F101" s="152" t="s">
        <v>2520</v>
      </c>
      <c r="G101" s="152" t="s">
        <v>2521</v>
      </c>
      <c r="H101" s="152" t="s">
        <v>44</v>
      </c>
      <c r="I101" s="152" t="s">
        <v>1403</v>
      </c>
      <c r="J101" s="152" t="s">
        <v>45</v>
      </c>
      <c r="K101" s="152" t="s">
        <v>45</v>
      </c>
      <c r="L101" s="152" t="s">
        <v>47</v>
      </c>
      <c r="M101" s="152" t="s">
        <v>1155</v>
      </c>
      <c r="N101" s="152" t="s">
        <v>51</v>
      </c>
      <c r="O101" s="152" t="s">
        <v>52</v>
      </c>
      <c r="P101" s="162">
        <v>8680</v>
      </c>
      <c r="Q101" s="163">
        <v>1</v>
      </c>
      <c r="R101" s="166">
        <v>13150</v>
      </c>
      <c r="T101" s="162">
        <v>1141.42</v>
      </c>
      <c r="U101" s="164">
        <v>9.4799999999999995E-4</v>
      </c>
      <c r="V101" s="164">
        <v>1.1693112462324099E-2</v>
      </c>
      <c r="W101" s="164">
        <v>7.2524850511945897E-3</v>
      </c>
    </row>
    <row r="102" spans="1:23">
      <c r="A102" s="152">
        <v>382</v>
      </c>
      <c r="B102" s="152">
        <v>9479</v>
      </c>
      <c r="C102" s="152" t="s">
        <v>2522</v>
      </c>
      <c r="D102" s="152" t="s">
        <v>2523</v>
      </c>
      <c r="E102" s="152" t="s">
        <v>41</v>
      </c>
      <c r="F102" s="152" t="s">
        <v>2524</v>
      </c>
      <c r="G102" s="152" t="s">
        <v>2525</v>
      </c>
      <c r="H102" s="152" t="s">
        <v>44</v>
      </c>
      <c r="I102" s="152" t="s">
        <v>1403</v>
      </c>
      <c r="J102" s="152" t="s">
        <v>45</v>
      </c>
      <c r="K102" s="152" t="s">
        <v>45</v>
      </c>
      <c r="L102" s="152" t="s">
        <v>47</v>
      </c>
      <c r="M102" s="152" t="s">
        <v>1033</v>
      </c>
      <c r="N102" s="152" t="s">
        <v>51</v>
      </c>
      <c r="O102" s="152" t="s">
        <v>52</v>
      </c>
      <c r="P102" s="162">
        <v>59808</v>
      </c>
      <c r="Q102" s="163">
        <v>1</v>
      </c>
      <c r="R102" s="166">
        <v>3479</v>
      </c>
      <c r="T102" s="162">
        <v>2080.7199999999998</v>
      </c>
      <c r="U102" s="164">
        <v>1.47E-4</v>
      </c>
      <c r="V102" s="164">
        <v>2.1315639032435999E-2</v>
      </c>
      <c r="W102" s="164">
        <v>1.32207189435237E-2</v>
      </c>
    </row>
    <row r="103" spans="1:23">
      <c r="A103" s="152">
        <v>382</v>
      </c>
      <c r="B103" s="152">
        <v>9479</v>
      </c>
      <c r="C103" s="152" t="s">
        <v>2522</v>
      </c>
      <c r="D103" s="152" t="s">
        <v>2523</v>
      </c>
      <c r="E103" s="152" t="s">
        <v>41</v>
      </c>
      <c r="F103" s="152" t="s">
        <v>2644</v>
      </c>
      <c r="G103" s="152" t="s">
        <v>2645</v>
      </c>
      <c r="H103" s="152" t="s">
        <v>44</v>
      </c>
      <c r="I103" s="152" t="s">
        <v>1403</v>
      </c>
      <c r="J103" s="152" t="s">
        <v>45</v>
      </c>
      <c r="K103" s="152" t="s">
        <v>45</v>
      </c>
      <c r="L103" s="152" t="s">
        <v>47</v>
      </c>
      <c r="M103" s="152" t="s">
        <v>1153</v>
      </c>
      <c r="N103" s="152" t="s">
        <v>51</v>
      </c>
      <c r="O103" s="152" t="s">
        <v>52</v>
      </c>
      <c r="P103" s="162">
        <v>15000</v>
      </c>
      <c r="Q103" s="163">
        <v>1</v>
      </c>
      <c r="R103" s="166">
        <v>6606</v>
      </c>
      <c r="T103" s="162">
        <v>990.9</v>
      </c>
      <c r="U103" s="164">
        <v>6.2000000000000003E-5</v>
      </c>
      <c r="V103" s="164">
        <v>1.01511320450991E-2</v>
      </c>
      <c r="W103" s="164">
        <v>6.2960938455859598E-3</v>
      </c>
    </row>
    <row r="104" spans="1:23">
      <c r="A104" s="152">
        <v>382</v>
      </c>
      <c r="B104" s="152">
        <v>9479</v>
      </c>
      <c r="C104" s="152" t="s">
        <v>2522</v>
      </c>
      <c r="D104" s="152" t="s">
        <v>2523</v>
      </c>
      <c r="E104" s="152" t="s">
        <v>41</v>
      </c>
      <c r="F104" s="152" t="s">
        <v>2623</v>
      </c>
      <c r="G104" s="152" t="s">
        <v>2624</v>
      </c>
      <c r="H104" s="152" t="s">
        <v>44</v>
      </c>
      <c r="I104" s="152" t="s">
        <v>1403</v>
      </c>
      <c r="J104" s="152" t="s">
        <v>45</v>
      </c>
      <c r="K104" s="152" t="s">
        <v>45</v>
      </c>
      <c r="L104" s="152" t="s">
        <v>47</v>
      </c>
      <c r="M104" s="152" t="s">
        <v>1028</v>
      </c>
      <c r="N104" s="152" t="s">
        <v>51</v>
      </c>
      <c r="O104" s="152" t="s">
        <v>52</v>
      </c>
      <c r="P104" s="162">
        <v>138000</v>
      </c>
      <c r="Q104" s="163">
        <v>1</v>
      </c>
      <c r="R104" s="166">
        <v>3930</v>
      </c>
      <c r="T104" s="162">
        <v>5423.4</v>
      </c>
      <c r="U104" s="164">
        <v>3.1399999999999999E-4</v>
      </c>
      <c r="V104" s="164">
        <v>5.5559238604693001E-2</v>
      </c>
      <c r="W104" s="164">
        <v>3.4459819721617602E-2</v>
      </c>
    </row>
    <row r="105" spans="1:23">
      <c r="A105" s="152">
        <v>382</v>
      </c>
      <c r="B105" s="152">
        <v>9479</v>
      </c>
      <c r="C105" s="152" t="s">
        <v>2522</v>
      </c>
      <c r="D105" s="152" t="s">
        <v>2523</v>
      </c>
      <c r="E105" s="152" t="s">
        <v>41</v>
      </c>
      <c r="F105" s="152" t="s">
        <v>2646</v>
      </c>
      <c r="G105" s="152" t="s">
        <v>2647</v>
      </c>
      <c r="H105" s="152" t="s">
        <v>44</v>
      </c>
      <c r="I105" s="152" t="s">
        <v>1403</v>
      </c>
      <c r="J105" s="152" t="s">
        <v>45</v>
      </c>
      <c r="K105" s="152" t="s">
        <v>45</v>
      </c>
      <c r="L105" s="152" t="s">
        <v>47</v>
      </c>
      <c r="M105" s="152" t="s">
        <v>1030</v>
      </c>
      <c r="N105" s="152" t="s">
        <v>51</v>
      </c>
      <c r="O105" s="152" t="s">
        <v>52</v>
      </c>
      <c r="P105" s="162">
        <v>12800</v>
      </c>
      <c r="Q105" s="163">
        <v>1</v>
      </c>
      <c r="R105" s="166">
        <v>3974</v>
      </c>
      <c r="T105" s="162">
        <v>508.67200000000003</v>
      </c>
      <c r="U105" s="164">
        <v>5.0000000000000002E-5</v>
      </c>
      <c r="V105" s="164">
        <v>5.2110168933743404E-3</v>
      </c>
      <c r="W105" s="164">
        <v>3.2320583798788002E-3</v>
      </c>
    </row>
    <row r="106" spans="1:23">
      <c r="A106" s="152">
        <v>382</v>
      </c>
      <c r="B106" s="152">
        <v>9479</v>
      </c>
      <c r="C106" s="152" t="s">
        <v>2526</v>
      </c>
      <c r="D106" s="152" t="s">
        <v>2527</v>
      </c>
      <c r="E106" s="152" t="s">
        <v>70</v>
      </c>
      <c r="F106" s="152" t="s">
        <v>2528</v>
      </c>
      <c r="G106" s="152" t="s">
        <v>2529</v>
      </c>
      <c r="H106" s="152" t="s">
        <v>44</v>
      </c>
      <c r="I106" s="152" t="s">
        <v>1405</v>
      </c>
      <c r="J106" s="152" t="s">
        <v>74</v>
      </c>
      <c r="K106" s="152" t="s">
        <v>75</v>
      </c>
      <c r="L106" s="152" t="s">
        <v>817</v>
      </c>
      <c r="M106" s="152" t="s">
        <v>1067</v>
      </c>
      <c r="N106" s="152" t="s">
        <v>51</v>
      </c>
      <c r="O106" s="152" t="s">
        <v>77</v>
      </c>
      <c r="P106" s="162">
        <v>580</v>
      </c>
      <c r="Q106" s="163">
        <v>2.9780000000000002</v>
      </c>
      <c r="R106" s="166">
        <v>19052</v>
      </c>
      <c r="T106" s="162">
        <v>329.07400000000001</v>
      </c>
      <c r="U106" s="164">
        <v>1.9999999999999999E-6</v>
      </c>
      <c r="V106" s="164">
        <v>3.37114869216134E-3</v>
      </c>
      <c r="W106" s="164">
        <v>2.0909065549511402E-3</v>
      </c>
    </row>
    <row r="107" spans="1:23">
      <c r="A107" s="152">
        <v>382</v>
      </c>
      <c r="B107" s="152">
        <v>9479</v>
      </c>
      <c r="C107" s="152" t="s">
        <v>2530</v>
      </c>
      <c r="D107" s="152" t="s">
        <v>2531</v>
      </c>
      <c r="E107" s="152" t="s">
        <v>70</v>
      </c>
      <c r="F107" s="152" t="s">
        <v>2532</v>
      </c>
      <c r="G107" s="152" t="s">
        <v>2533</v>
      </c>
      <c r="H107" s="152" t="s">
        <v>44</v>
      </c>
      <c r="I107" s="152" t="s">
        <v>1405</v>
      </c>
      <c r="J107" s="152" t="s">
        <v>74</v>
      </c>
      <c r="K107" s="152" t="s">
        <v>75</v>
      </c>
      <c r="L107" s="152" t="s">
        <v>839</v>
      </c>
      <c r="M107" s="152" t="s">
        <v>1191</v>
      </c>
      <c r="N107" s="152" t="s">
        <v>51</v>
      </c>
      <c r="O107" s="152" t="s">
        <v>384</v>
      </c>
      <c r="P107" s="162">
        <v>1030</v>
      </c>
      <c r="Q107" s="163">
        <v>3.3944999999999999</v>
      </c>
      <c r="R107" s="166">
        <v>22745</v>
      </c>
      <c r="T107" s="162">
        <v>795.24099999999999</v>
      </c>
      <c r="U107" s="164">
        <v>0</v>
      </c>
      <c r="V107" s="164">
        <v>8.1467357109568494E-3</v>
      </c>
      <c r="W107" s="164">
        <v>5.0528958094023203E-3</v>
      </c>
    </row>
    <row r="108" spans="1:23">
      <c r="A108" s="152">
        <v>382</v>
      </c>
      <c r="B108" s="152">
        <v>9479</v>
      </c>
      <c r="C108" s="152" t="s">
        <v>2534</v>
      </c>
      <c r="D108" s="152" t="s">
        <v>2535</v>
      </c>
      <c r="E108" s="152" t="s">
        <v>70</v>
      </c>
      <c r="F108" s="152" t="s">
        <v>2648</v>
      </c>
      <c r="G108" s="152" t="s">
        <v>2649</v>
      </c>
      <c r="H108" s="152" t="s">
        <v>44</v>
      </c>
      <c r="I108" s="152" t="s">
        <v>1405</v>
      </c>
      <c r="J108" s="152" t="s">
        <v>74</v>
      </c>
      <c r="K108" s="152" t="s">
        <v>785</v>
      </c>
      <c r="L108" s="152" t="s">
        <v>851</v>
      </c>
      <c r="M108" s="152" t="s">
        <v>1052</v>
      </c>
      <c r="N108" s="152" t="s">
        <v>51</v>
      </c>
      <c r="O108" s="152" t="s">
        <v>77</v>
      </c>
      <c r="P108" s="162">
        <v>4500</v>
      </c>
      <c r="Q108" s="163">
        <v>2.9780000000000002</v>
      </c>
      <c r="R108" s="166">
        <v>8769</v>
      </c>
      <c r="T108" s="162">
        <v>1175.134</v>
      </c>
      <c r="U108" s="164">
        <v>4.1300000000000001E-4</v>
      </c>
      <c r="V108" s="164">
        <v>1.2038487494030199E-2</v>
      </c>
      <c r="W108" s="164">
        <v>7.4666989538295604E-3</v>
      </c>
    </row>
    <row r="109" spans="1:23">
      <c r="A109" s="152">
        <v>382</v>
      </c>
      <c r="B109" s="152">
        <v>9479</v>
      </c>
      <c r="C109" s="152" t="s">
        <v>2534</v>
      </c>
      <c r="D109" s="152" t="s">
        <v>2535</v>
      </c>
      <c r="E109" s="152" t="s">
        <v>70</v>
      </c>
      <c r="F109" s="152" t="s">
        <v>2536</v>
      </c>
      <c r="G109" s="152" t="s">
        <v>2537</v>
      </c>
      <c r="H109" s="152" t="s">
        <v>44</v>
      </c>
      <c r="I109" s="152" t="s">
        <v>1405</v>
      </c>
      <c r="J109" s="152" t="s">
        <v>74</v>
      </c>
      <c r="K109" s="152" t="s">
        <v>75</v>
      </c>
      <c r="L109" s="152" t="s">
        <v>836</v>
      </c>
      <c r="M109" s="152" t="s">
        <v>1060</v>
      </c>
      <c r="N109" s="152" t="s">
        <v>51</v>
      </c>
      <c r="O109" s="152" t="s">
        <v>77</v>
      </c>
      <c r="P109" s="162">
        <v>6934</v>
      </c>
      <c r="Q109" s="163">
        <v>2.9780000000000002</v>
      </c>
      <c r="R109" s="166">
        <v>14927.08</v>
      </c>
      <c r="T109" s="162">
        <v>3082.36</v>
      </c>
      <c r="U109" s="164">
        <v>1.4899999999999999E-4</v>
      </c>
      <c r="V109" s="164">
        <v>3.1576794429040697E-2</v>
      </c>
      <c r="W109" s="164">
        <v>1.9585053192565E-2</v>
      </c>
    </row>
    <row r="110" spans="1:23">
      <c r="A110" s="152">
        <v>382</v>
      </c>
      <c r="B110" s="152">
        <v>9479</v>
      </c>
      <c r="C110" s="152" t="s">
        <v>2542</v>
      </c>
      <c r="D110" s="152" t="s">
        <v>2543</v>
      </c>
      <c r="E110" s="152" t="s">
        <v>70</v>
      </c>
      <c r="F110" s="152" t="s">
        <v>2544</v>
      </c>
      <c r="G110" s="152" t="s">
        <v>2545</v>
      </c>
      <c r="H110" s="152" t="s">
        <v>44</v>
      </c>
      <c r="I110" s="152" t="s">
        <v>1405</v>
      </c>
      <c r="J110" s="152" t="s">
        <v>74</v>
      </c>
      <c r="K110" s="152" t="s">
        <v>82</v>
      </c>
      <c r="L110" s="152" t="s">
        <v>819</v>
      </c>
      <c r="M110" s="152" t="s">
        <v>1158</v>
      </c>
      <c r="N110" s="152" t="s">
        <v>51</v>
      </c>
      <c r="O110" s="152" t="s">
        <v>77</v>
      </c>
      <c r="P110" s="162">
        <v>1750</v>
      </c>
      <c r="Q110" s="163">
        <v>2.9780000000000002</v>
      </c>
      <c r="R110" s="166">
        <v>19175</v>
      </c>
      <c r="S110" s="162">
        <v>1.3220000000000001</v>
      </c>
      <c r="T110" s="162">
        <v>1003.242</v>
      </c>
      <c r="U110" s="164">
        <v>1.5799999999999999E-4</v>
      </c>
      <c r="V110" s="164">
        <v>1.0277572268942299E-2</v>
      </c>
      <c r="W110" s="164">
        <v>6.3745165783055504E-3</v>
      </c>
    </row>
    <row r="111" spans="1:23">
      <c r="A111" s="152">
        <v>382</v>
      </c>
      <c r="B111" s="152">
        <v>9479</v>
      </c>
      <c r="C111" s="152" t="s">
        <v>2650</v>
      </c>
      <c r="D111" s="152" t="s">
        <v>2651</v>
      </c>
      <c r="E111" s="152" t="s">
        <v>70</v>
      </c>
      <c r="F111" s="152" t="s">
        <v>2652</v>
      </c>
      <c r="G111" s="152" t="s">
        <v>2653</v>
      </c>
      <c r="H111" s="152" t="s">
        <v>44</v>
      </c>
      <c r="I111" s="152" t="s">
        <v>1405</v>
      </c>
      <c r="J111" s="152" t="s">
        <v>74</v>
      </c>
      <c r="K111" s="152" t="s">
        <v>82</v>
      </c>
      <c r="L111" s="152" t="s">
        <v>819</v>
      </c>
      <c r="M111" s="152" t="s">
        <v>1158</v>
      </c>
      <c r="N111" s="152" t="s">
        <v>51</v>
      </c>
      <c r="O111" s="152" t="s">
        <v>77</v>
      </c>
      <c r="P111" s="162">
        <v>1120</v>
      </c>
      <c r="Q111" s="163">
        <v>2.9780000000000002</v>
      </c>
      <c r="R111" s="166">
        <v>3819</v>
      </c>
      <c r="T111" s="162">
        <v>127.377</v>
      </c>
      <c r="U111" s="164">
        <v>2.5999999999999998E-5</v>
      </c>
      <c r="V111" s="164">
        <v>1.3048993750323899E-3</v>
      </c>
      <c r="W111" s="164">
        <v>8.0934509449287603E-4</v>
      </c>
    </row>
    <row r="112" spans="1:23">
      <c r="A112" s="152">
        <v>382</v>
      </c>
      <c r="B112" s="152">
        <v>9479</v>
      </c>
      <c r="C112" s="152" t="s">
        <v>2546</v>
      </c>
      <c r="D112" s="152" t="s">
        <v>479</v>
      </c>
      <c r="E112" s="152" t="s">
        <v>70</v>
      </c>
      <c r="F112" s="152" t="s">
        <v>2627</v>
      </c>
      <c r="G112" s="152" t="s">
        <v>2628</v>
      </c>
      <c r="H112" s="152" t="s">
        <v>44</v>
      </c>
      <c r="I112" s="152" t="s">
        <v>1405</v>
      </c>
      <c r="J112" s="152" t="s">
        <v>74</v>
      </c>
      <c r="K112" s="152" t="s">
        <v>75</v>
      </c>
      <c r="L112" s="152" t="s">
        <v>819</v>
      </c>
      <c r="M112" s="152" t="s">
        <v>1053</v>
      </c>
      <c r="N112" s="152" t="s">
        <v>51</v>
      </c>
      <c r="O112" s="152" t="s">
        <v>77</v>
      </c>
      <c r="P112" s="162">
        <v>484</v>
      </c>
      <c r="Q112" s="163">
        <v>2.9780000000000002</v>
      </c>
      <c r="R112" s="166">
        <v>73640</v>
      </c>
      <c r="S112" s="162">
        <v>0.29499999999999998</v>
      </c>
      <c r="T112" s="162">
        <v>1062.2909999999999</v>
      </c>
      <c r="U112" s="164">
        <v>9.9999999999999995E-7</v>
      </c>
      <c r="V112" s="164">
        <v>1.08824870075373E-2</v>
      </c>
      <c r="W112" s="164">
        <v>6.7497062562499504E-3</v>
      </c>
    </row>
    <row r="113" spans="1:23">
      <c r="A113" s="152">
        <v>382</v>
      </c>
      <c r="B113" s="152">
        <v>9479</v>
      </c>
      <c r="C113" s="152" t="s">
        <v>2546</v>
      </c>
      <c r="D113" s="152" t="s">
        <v>479</v>
      </c>
      <c r="E113" s="152" t="s">
        <v>70</v>
      </c>
      <c r="F113" s="152" t="s">
        <v>2547</v>
      </c>
      <c r="G113" s="152" t="s">
        <v>2548</v>
      </c>
      <c r="H113" s="152" t="s">
        <v>44</v>
      </c>
      <c r="I113" s="152" t="s">
        <v>1405</v>
      </c>
      <c r="J113" s="152" t="s">
        <v>74</v>
      </c>
      <c r="K113" s="152" t="s">
        <v>75</v>
      </c>
      <c r="L113" s="152" t="s">
        <v>851</v>
      </c>
      <c r="M113" s="152" t="s">
        <v>1060</v>
      </c>
      <c r="N113" s="152" t="s">
        <v>51</v>
      </c>
      <c r="O113" s="152" t="s">
        <v>77</v>
      </c>
      <c r="P113" s="162">
        <v>91800</v>
      </c>
      <c r="Q113" s="163">
        <v>2.9780000000000002</v>
      </c>
      <c r="R113" s="166">
        <v>1500</v>
      </c>
      <c r="T113" s="162">
        <v>4100.7060000000001</v>
      </c>
      <c r="U113" s="164">
        <v>4.1999999999999998E-5</v>
      </c>
      <c r="V113" s="164">
        <v>4.2009090810505703E-2</v>
      </c>
      <c r="W113" s="164">
        <v>2.6055535179288901E-2</v>
      </c>
    </row>
    <row r="114" spans="1:23">
      <c r="A114" s="152">
        <v>382</v>
      </c>
      <c r="B114" s="152">
        <v>9479</v>
      </c>
      <c r="C114" s="152" t="s">
        <v>2546</v>
      </c>
      <c r="D114" s="152" t="s">
        <v>479</v>
      </c>
      <c r="E114" s="152" t="s">
        <v>70</v>
      </c>
      <c r="F114" s="152" t="s">
        <v>2629</v>
      </c>
      <c r="G114" s="152" t="s">
        <v>2548</v>
      </c>
      <c r="H114" s="152" t="s">
        <v>44</v>
      </c>
      <c r="I114" s="152" t="s">
        <v>1405</v>
      </c>
      <c r="J114" s="152" t="s">
        <v>74</v>
      </c>
      <c r="K114" s="152" t="s">
        <v>75</v>
      </c>
      <c r="L114" s="152" t="s">
        <v>47</v>
      </c>
      <c r="M114" s="152" t="s">
        <v>1060</v>
      </c>
      <c r="N114" s="152" t="s">
        <v>51</v>
      </c>
      <c r="O114" s="152" t="s">
        <v>52</v>
      </c>
      <c r="P114" s="162">
        <v>15304</v>
      </c>
      <c r="Q114" s="163">
        <v>1</v>
      </c>
      <c r="R114" s="166">
        <v>4457</v>
      </c>
      <c r="T114" s="162">
        <v>682.09900000000005</v>
      </c>
      <c r="U114" s="164">
        <v>9.0000000000000002E-6</v>
      </c>
      <c r="V114" s="164">
        <v>6.9876676346220697E-3</v>
      </c>
      <c r="W114" s="164">
        <v>4.3340004832845003E-3</v>
      </c>
    </row>
    <row r="115" spans="1:23">
      <c r="A115" s="152">
        <v>382</v>
      </c>
      <c r="B115" s="152">
        <v>9479</v>
      </c>
      <c r="C115" s="152" t="s">
        <v>2538</v>
      </c>
      <c r="D115" s="152" t="s">
        <v>2539</v>
      </c>
      <c r="E115" s="152" t="s">
        <v>70</v>
      </c>
      <c r="F115" s="152" t="s">
        <v>2549</v>
      </c>
      <c r="G115" s="152" t="s">
        <v>2550</v>
      </c>
      <c r="H115" s="152" t="s">
        <v>44</v>
      </c>
      <c r="I115" s="152" t="s">
        <v>1405</v>
      </c>
      <c r="J115" s="152" t="s">
        <v>74</v>
      </c>
      <c r="K115" s="152" t="s">
        <v>367</v>
      </c>
      <c r="L115" s="152" t="s">
        <v>839</v>
      </c>
      <c r="M115" s="152" t="s">
        <v>1191</v>
      </c>
      <c r="N115" s="152" t="s">
        <v>51</v>
      </c>
      <c r="O115" s="152" t="s">
        <v>384</v>
      </c>
      <c r="P115" s="162">
        <v>4500</v>
      </c>
      <c r="Q115" s="163">
        <v>3.3944999999999999</v>
      </c>
      <c r="R115" s="166">
        <v>6442</v>
      </c>
      <c r="T115" s="162">
        <v>984.03200000000004</v>
      </c>
      <c r="U115" s="164">
        <v>3.1999999999999999E-5</v>
      </c>
      <c r="V115" s="164">
        <v>1.0080769763755999E-2</v>
      </c>
      <c r="W115" s="164">
        <v>6.2524526512287501E-3</v>
      </c>
    </row>
    <row r="116" spans="1:23">
      <c r="A116" s="152">
        <v>382</v>
      </c>
      <c r="B116" s="152">
        <v>9479</v>
      </c>
      <c r="C116" s="152" t="s">
        <v>2538</v>
      </c>
      <c r="D116" s="152" t="s">
        <v>2539</v>
      </c>
      <c r="E116" s="152" t="s">
        <v>70</v>
      </c>
      <c r="F116" s="152" t="s">
        <v>2551</v>
      </c>
      <c r="G116" s="152" t="s">
        <v>2552</v>
      </c>
      <c r="H116" s="152" t="s">
        <v>44</v>
      </c>
      <c r="I116" s="152" t="s">
        <v>1405</v>
      </c>
      <c r="J116" s="152" t="s">
        <v>74</v>
      </c>
      <c r="K116" s="152" t="s">
        <v>75</v>
      </c>
      <c r="L116" s="152" t="s">
        <v>817</v>
      </c>
      <c r="M116" s="152" t="s">
        <v>1057</v>
      </c>
      <c r="N116" s="152" t="s">
        <v>51</v>
      </c>
      <c r="O116" s="152" t="s">
        <v>77</v>
      </c>
      <c r="P116" s="162">
        <v>23590</v>
      </c>
      <c r="Q116" s="163">
        <v>2.9780000000000002</v>
      </c>
      <c r="R116" s="166">
        <v>852.7</v>
      </c>
      <c r="T116" s="162">
        <v>599.03</v>
      </c>
      <c r="U116" s="164">
        <v>0</v>
      </c>
      <c r="V116" s="164">
        <v>6.1366809688296799E-3</v>
      </c>
      <c r="W116" s="164">
        <v>3.80618822694035E-3</v>
      </c>
    </row>
    <row r="117" spans="1:23">
      <c r="A117" s="152">
        <v>382</v>
      </c>
      <c r="B117" s="152">
        <v>9479</v>
      </c>
      <c r="C117" s="152" t="s">
        <v>2538</v>
      </c>
      <c r="D117" s="152" t="s">
        <v>2539</v>
      </c>
      <c r="E117" s="152" t="s">
        <v>70</v>
      </c>
      <c r="F117" s="152" t="s">
        <v>2632</v>
      </c>
      <c r="G117" s="152" t="s">
        <v>2633</v>
      </c>
      <c r="H117" s="152" t="s">
        <v>44</v>
      </c>
      <c r="I117" s="152" t="s">
        <v>1405</v>
      </c>
      <c r="J117" s="152" t="s">
        <v>74</v>
      </c>
      <c r="K117" s="152" t="s">
        <v>75</v>
      </c>
      <c r="L117" s="152" t="s">
        <v>817</v>
      </c>
      <c r="M117" s="152" t="s">
        <v>1060</v>
      </c>
      <c r="N117" s="152" t="s">
        <v>51</v>
      </c>
      <c r="O117" s="152" t="s">
        <v>77</v>
      </c>
      <c r="P117" s="162">
        <v>907</v>
      </c>
      <c r="Q117" s="163">
        <v>2.9780000000000002</v>
      </c>
      <c r="R117" s="166">
        <v>74889</v>
      </c>
      <c r="T117" s="162">
        <v>2022.7860000000001</v>
      </c>
      <c r="U117" s="164">
        <v>9.9999999999999995E-7</v>
      </c>
      <c r="V117" s="164">
        <v>2.0722142724394502E-2</v>
      </c>
      <c r="W117" s="164">
        <v>1.28526113831219E-2</v>
      </c>
    </row>
    <row r="118" spans="1:23">
      <c r="A118" s="152">
        <v>382</v>
      </c>
      <c r="B118" s="152">
        <v>9479</v>
      </c>
      <c r="C118" s="152" t="s">
        <v>2538</v>
      </c>
      <c r="D118" s="152" t="s">
        <v>2539</v>
      </c>
      <c r="E118" s="152" t="s">
        <v>70</v>
      </c>
      <c r="F118" s="152" t="s">
        <v>2557</v>
      </c>
      <c r="G118" s="152" t="s">
        <v>2558</v>
      </c>
      <c r="H118" s="152" t="s">
        <v>44</v>
      </c>
      <c r="I118" s="152" t="s">
        <v>1405</v>
      </c>
      <c r="J118" s="152" t="s">
        <v>74</v>
      </c>
      <c r="K118" s="152" t="s">
        <v>75</v>
      </c>
      <c r="L118" s="152" t="s">
        <v>817</v>
      </c>
      <c r="M118" s="152" t="s">
        <v>1158</v>
      </c>
      <c r="N118" s="152" t="s">
        <v>51</v>
      </c>
      <c r="O118" s="152" t="s">
        <v>77</v>
      </c>
      <c r="P118" s="162">
        <v>3800</v>
      </c>
      <c r="Q118" s="163">
        <v>2.9780000000000002</v>
      </c>
      <c r="R118" s="166">
        <v>9060</v>
      </c>
      <c r="T118" s="162">
        <v>1025.2660000000001</v>
      </c>
      <c r="U118" s="164">
        <v>2.4800000000000001E-4</v>
      </c>
      <c r="V118" s="164">
        <v>1.0503187933363E-2</v>
      </c>
      <c r="W118" s="164">
        <v>6.5144514535407398E-3</v>
      </c>
    </row>
    <row r="119" spans="1:23">
      <c r="A119" s="152">
        <v>382</v>
      </c>
      <c r="B119" s="152">
        <v>9479</v>
      </c>
      <c r="C119" s="152" t="s">
        <v>2538</v>
      </c>
      <c r="D119" s="152" t="s">
        <v>2539</v>
      </c>
      <c r="E119" s="152" t="s">
        <v>70</v>
      </c>
      <c r="F119" s="152" t="s">
        <v>2559</v>
      </c>
      <c r="G119" s="152" t="s">
        <v>2560</v>
      </c>
      <c r="H119" s="152" t="s">
        <v>44</v>
      </c>
      <c r="I119" s="152" t="s">
        <v>1405</v>
      </c>
      <c r="J119" s="152" t="s">
        <v>74</v>
      </c>
      <c r="K119" s="152" t="s">
        <v>82</v>
      </c>
      <c r="L119" s="152" t="s">
        <v>819</v>
      </c>
      <c r="M119" s="152" t="s">
        <v>1158</v>
      </c>
      <c r="N119" s="152" t="s">
        <v>51</v>
      </c>
      <c r="O119" s="152" t="s">
        <v>77</v>
      </c>
      <c r="P119" s="162">
        <v>14000</v>
      </c>
      <c r="Q119" s="163">
        <v>2.9780000000000002</v>
      </c>
      <c r="R119" s="166">
        <v>2049</v>
      </c>
      <c r="T119" s="162">
        <v>854.26900000000001</v>
      </c>
      <c r="U119" s="164">
        <v>5.5000000000000002E-5</v>
      </c>
      <c r="V119" s="164">
        <v>8.7514363034870406E-3</v>
      </c>
      <c r="W119" s="164">
        <v>5.4279526663259404E-3</v>
      </c>
    </row>
    <row r="120" spans="1:23">
      <c r="A120" s="152">
        <v>382</v>
      </c>
      <c r="B120" s="152">
        <v>9479</v>
      </c>
      <c r="C120" s="152" t="s">
        <v>2538</v>
      </c>
      <c r="D120" s="152" t="s">
        <v>2539</v>
      </c>
      <c r="E120" s="152" t="s">
        <v>70</v>
      </c>
      <c r="F120" s="152" t="s">
        <v>2654</v>
      </c>
      <c r="G120" s="152" t="s">
        <v>2655</v>
      </c>
      <c r="H120" s="152" t="s">
        <v>44</v>
      </c>
      <c r="I120" s="152" t="s">
        <v>1405</v>
      </c>
      <c r="J120" s="152" t="s">
        <v>74</v>
      </c>
      <c r="K120" s="152" t="s">
        <v>743</v>
      </c>
      <c r="L120" s="152" t="s">
        <v>819</v>
      </c>
      <c r="M120" s="152" t="s">
        <v>1158</v>
      </c>
      <c r="N120" s="152" t="s">
        <v>51</v>
      </c>
      <c r="O120" s="152" t="s">
        <v>77</v>
      </c>
      <c r="P120" s="162">
        <v>300</v>
      </c>
      <c r="Q120" s="163">
        <v>2.9780000000000002</v>
      </c>
      <c r="R120" s="166">
        <v>11933</v>
      </c>
      <c r="T120" s="162">
        <v>106.60899999999999</v>
      </c>
      <c r="U120" s="164">
        <v>6.0000000000000002E-6</v>
      </c>
      <c r="V120" s="164">
        <v>1.0921448379994901E-3</v>
      </c>
      <c r="W120" s="164">
        <v>6.7738714878966201E-4</v>
      </c>
    </row>
    <row r="121" spans="1:23">
      <c r="A121" s="152">
        <v>382</v>
      </c>
      <c r="B121" s="152">
        <v>9479</v>
      </c>
      <c r="C121" s="152" t="s">
        <v>2538</v>
      </c>
      <c r="D121" s="152" t="s">
        <v>2539</v>
      </c>
      <c r="E121" s="152" t="s">
        <v>70</v>
      </c>
      <c r="F121" s="152" t="s">
        <v>2561</v>
      </c>
      <c r="G121" s="152" t="s">
        <v>2562</v>
      </c>
      <c r="H121" s="152" t="s">
        <v>44</v>
      </c>
      <c r="I121" s="152" t="s">
        <v>1405</v>
      </c>
      <c r="J121" s="152" t="s">
        <v>74</v>
      </c>
      <c r="K121" s="152" t="s">
        <v>75</v>
      </c>
      <c r="L121" s="152" t="s">
        <v>851</v>
      </c>
      <c r="M121" s="152" t="s">
        <v>1053</v>
      </c>
      <c r="N121" s="152" t="s">
        <v>51</v>
      </c>
      <c r="O121" s="152" t="s">
        <v>77</v>
      </c>
      <c r="P121" s="162">
        <v>38</v>
      </c>
      <c r="Q121" s="163">
        <v>2.9780000000000002</v>
      </c>
      <c r="R121" s="166">
        <v>173120</v>
      </c>
      <c r="T121" s="162">
        <v>195.91</v>
      </c>
      <c r="U121" s="164">
        <v>3.9999999999999998E-6</v>
      </c>
      <c r="V121" s="164">
        <v>2.00696677154946E-3</v>
      </c>
      <c r="W121" s="164">
        <v>1.2447923130650899E-3</v>
      </c>
    </row>
    <row r="122" spans="1:23">
      <c r="A122" s="152">
        <v>382</v>
      </c>
      <c r="B122" s="152">
        <v>9479</v>
      </c>
      <c r="C122" s="152" t="s">
        <v>2538</v>
      </c>
      <c r="D122" s="152" t="s">
        <v>2539</v>
      </c>
      <c r="E122" s="152" t="s">
        <v>70</v>
      </c>
      <c r="F122" s="152" t="s">
        <v>2563</v>
      </c>
      <c r="G122" s="152" t="s">
        <v>2564</v>
      </c>
      <c r="H122" s="152" t="s">
        <v>44</v>
      </c>
      <c r="I122" s="152" t="s">
        <v>1405</v>
      </c>
      <c r="J122" s="152" t="s">
        <v>74</v>
      </c>
      <c r="K122" s="152" t="s">
        <v>75</v>
      </c>
      <c r="L122" s="152" t="s">
        <v>817</v>
      </c>
      <c r="M122" s="152" t="s">
        <v>1158</v>
      </c>
      <c r="N122" s="152" t="s">
        <v>51</v>
      </c>
      <c r="O122" s="152" t="s">
        <v>77</v>
      </c>
      <c r="P122" s="162">
        <v>980</v>
      </c>
      <c r="Q122" s="163">
        <v>2.9780000000000002</v>
      </c>
      <c r="R122" s="166">
        <v>17533</v>
      </c>
      <c r="T122" s="162">
        <v>511.69</v>
      </c>
      <c r="U122" s="164">
        <v>2.13E-4</v>
      </c>
      <c r="V122" s="164">
        <v>5.2419352316411304E-3</v>
      </c>
      <c r="W122" s="164">
        <v>3.2512350350944299E-3</v>
      </c>
    </row>
    <row r="123" spans="1:23">
      <c r="A123" s="152">
        <v>382</v>
      </c>
      <c r="B123" s="152">
        <v>9479</v>
      </c>
      <c r="C123" s="152" t="s">
        <v>2565</v>
      </c>
      <c r="D123" s="152" t="s">
        <v>2566</v>
      </c>
      <c r="E123" s="152" t="s">
        <v>70</v>
      </c>
      <c r="F123" s="152" t="s">
        <v>2567</v>
      </c>
      <c r="G123" s="152" t="s">
        <v>2568</v>
      </c>
      <c r="H123" s="152" t="s">
        <v>44</v>
      </c>
      <c r="I123" s="152" t="s">
        <v>1405</v>
      </c>
      <c r="J123" s="152" t="s">
        <v>74</v>
      </c>
      <c r="K123" s="152" t="s">
        <v>759</v>
      </c>
      <c r="L123" s="152" t="s">
        <v>817</v>
      </c>
      <c r="M123" s="152" t="s">
        <v>1044</v>
      </c>
      <c r="N123" s="152" t="s">
        <v>51</v>
      </c>
      <c r="O123" s="152" t="s">
        <v>77</v>
      </c>
      <c r="P123" s="162">
        <v>10360</v>
      </c>
      <c r="Q123" s="163">
        <v>2.9780000000000002</v>
      </c>
      <c r="R123" s="166">
        <v>2447</v>
      </c>
      <c r="T123" s="162">
        <v>754.95</v>
      </c>
      <c r="U123" s="164">
        <v>4.1999999999999998E-5</v>
      </c>
      <c r="V123" s="164">
        <v>7.7339803951333597E-3</v>
      </c>
      <c r="W123" s="164">
        <v>4.7968902533575804E-3</v>
      </c>
    </row>
    <row r="124" spans="1:23">
      <c r="A124" s="152">
        <v>382</v>
      </c>
      <c r="B124" s="152">
        <v>9479</v>
      </c>
      <c r="C124" s="152" t="s">
        <v>2569</v>
      </c>
      <c r="D124" s="152" t="s">
        <v>2535</v>
      </c>
      <c r="E124" s="152" t="s">
        <v>70</v>
      </c>
      <c r="F124" s="152" t="s">
        <v>2656</v>
      </c>
      <c r="G124" s="152" t="s">
        <v>2657</v>
      </c>
      <c r="H124" s="152" t="s">
        <v>44</v>
      </c>
      <c r="I124" s="152" t="s">
        <v>1405</v>
      </c>
      <c r="J124" s="152" t="s">
        <v>74</v>
      </c>
      <c r="K124" s="152" t="s">
        <v>367</v>
      </c>
      <c r="L124" s="152" t="s">
        <v>836</v>
      </c>
      <c r="M124" s="152" t="s">
        <v>1158</v>
      </c>
      <c r="N124" s="152" t="s">
        <v>51</v>
      </c>
      <c r="O124" s="152" t="s">
        <v>384</v>
      </c>
      <c r="P124" s="162">
        <v>1000</v>
      </c>
      <c r="Q124" s="163">
        <v>3.3944999999999999</v>
      </c>
      <c r="R124" s="166">
        <v>31525</v>
      </c>
      <c r="T124" s="162">
        <v>1070.116</v>
      </c>
      <c r="U124" s="164">
        <v>2.9E-5</v>
      </c>
      <c r="V124" s="164">
        <v>1.09626502053333E-2</v>
      </c>
      <c r="W124" s="164">
        <v>6.79942632826198E-3</v>
      </c>
    </row>
    <row r="125" spans="1:23">
      <c r="A125" s="152">
        <v>382</v>
      </c>
      <c r="B125" s="152">
        <v>9479</v>
      </c>
      <c r="C125" s="152" t="s">
        <v>2569</v>
      </c>
      <c r="D125" s="152" t="s">
        <v>2535</v>
      </c>
      <c r="E125" s="152" t="s">
        <v>70</v>
      </c>
      <c r="F125" s="152" t="s">
        <v>2570</v>
      </c>
      <c r="G125" s="152" t="s">
        <v>2571</v>
      </c>
      <c r="H125" s="152" t="s">
        <v>44</v>
      </c>
      <c r="I125" s="152" t="s">
        <v>1405</v>
      </c>
      <c r="J125" s="152" t="s">
        <v>74</v>
      </c>
      <c r="K125" s="152" t="s">
        <v>82</v>
      </c>
      <c r="L125" s="152" t="s">
        <v>63</v>
      </c>
      <c r="M125" s="152" t="s">
        <v>1191</v>
      </c>
      <c r="N125" s="152" t="s">
        <v>51</v>
      </c>
      <c r="O125" s="152" t="s">
        <v>384</v>
      </c>
      <c r="P125" s="162">
        <v>1000</v>
      </c>
      <c r="Q125" s="163">
        <v>3.3944999999999999</v>
      </c>
      <c r="R125" s="166">
        <v>37005</v>
      </c>
      <c r="T125" s="162">
        <v>1256.135</v>
      </c>
      <c r="U125" s="164">
        <v>1.66E-4</v>
      </c>
      <c r="V125" s="164">
        <v>1.28682909071644E-2</v>
      </c>
      <c r="W125" s="164">
        <v>7.9813726019773001E-3</v>
      </c>
    </row>
    <row r="126" spans="1:23">
      <c r="A126" s="152">
        <v>382</v>
      </c>
      <c r="B126" s="152">
        <v>9479</v>
      </c>
      <c r="C126" s="152" t="s">
        <v>2569</v>
      </c>
      <c r="D126" s="152" t="s">
        <v>2535</v>
      </c>
      <c r="E126" s="152" t="s">
        <v>70</v>
      </c>
      <c r="F126" s="152" t="s">
        <v>2572</v>
      </c>
      <c r="G126" s="152" t="s">
        <v>2573</v>
      </c>
      <c r="H126" s="152" t="s">
        <v>44</v>
      </c>
      <c r="I126" s="152" t="s">
        <v>1405</v>
      </c>
      <c r="J126" s="152" t="s">
        <v>74</v>
      </c>
      <c r="K126" s="152" t="s">
        <v>75</v>
      </c>
      <c r="L126" s="152" t="s">
        <v>851</v>
      </c>
      <c r="M126" s="152" t="s">
        <v>1060</v>
      </c>
      <c r="N126" s="152" t="s">
        <v>51</v>
      </c>
      <c r="O126" s="152" t="s">
        <v>77</v>
      </c>
      <c r="P126" s="162">
        <v>897</v>
      </c>
      <c r="Q126" s="163">
        <v>2.9780000000000002</v>
      </c>
      <c r="R126" s="166">
        <v>54336.5</v>
      </c>
      <c r="T126" s="162">
        <v>1451.472</v>
      </c>
      <c r="U126" s="164">
        <v>1.01E-4</v>
      </c>
      <c r="V126" s="164">
        <v>1.48694000410607E-2</v>
      </c>
      <c r="W126" s="164">
        <v>9.2225317994239792E-3</v>
      </c>
    </row>
    <row r="127" spans="1:23">
      <c r="A127" s="152">
        <v>382</v>
      </c>
      <c r="B127" s="152">
        <v>9479</v>
      </c>
      <c r="C127" s="152" t="s">
        <v>2574</v>
      </c>
      <c r="D127" s="152" t="s">
        <v>2575</v>
      </c>
      <c r="E127" s="152" t="s">
        <v>70</v>
      </c>
      <c r="F127" s="152" t="s">
        <v>2576</v>
      </c>
      <c r="G127" s="152" t="s">
        <v>2577</v>
      </c>
      <c r="H127" s="152" t="s">
        <v>44</v>
      </c>
      <c r="I127" s="152" t="s">
        <v>1405</v>
      </c>
      <c r="J127" s="152" t="s">
        <v>74</v>
      </c>
      <c r="K127" s="152" t="s">
        <v>743</v>
      </c>
      <c r="L127" s="152" t="s">
        <v>821</v>
      </c>
      <c r="M127" s="152" t="s">
        <v>1158</v>
      </c>
      <c r="N127" s="152" t="s">
        <v>51</v>
      </c>
      <c r="O127" s="152" t="s">
        <v>685</v>
      </c>
      <c r="P127" s="162">
        <v>15100</v>
      </c>
      <c r="Q127" s="163">
        <v>1.8341000000000001</v>
      </c>
      <c r="R127" s="166">
        <v>423.6</v>
      </c>
      <c r="T127" s="162">
        <v>117.316</v>
      </c>
      <c r="U127" s="164">
        <v>1.9999999999999999E-6</v>
      </c>
      <c r="V127" s="164">
        <v>1.2018231304954099E-3</v>
      </c>
      <c r="W127" s="164">
        <v>7.4541353435040995E-4</v>
      </c>
    </row>
    <row r="128" spans="1:23">
      <c r="A128" s="152">
        <v>382</v>
      </c>
      <c r="B128" s="152">
        <v>9479</v>
      </c>
      <c r="C128" s="152" t="s">
        <v>2580</v>
      </c>
      <c r="D128" s="152" t="s">
        <v>2527</v>
      </c>
      <c r="E128" s="152" t="s">
        <v>70</v>
      </c>
      <c r="F128" s="152" t="s">
        <v>2581</v>
      </c>
      <c r="G128" s="152" t="s">
        <v>2582</v>
      </c>
      <c r="H128" s="152" t="s">
        <v>44</v>
      </c>
      <c r="I128" s="152" t="s">
        <v>1405</v>
      </c>
      <c r="J128" s="152" t="s">
        <v>74</v>
      </c>
      <c r="K128" s="152" t="s">
        <v>787</v>
      </c>
      <c r="L128" s="152" t="s">
        <v>63</v>
      </c>
      <c r="M128" s="152" t="s">
        <v>1191</v>
      </c>
      <c r="N128" s="152" t="s">
        <v>51</v>
      </c>
      <c r="O128" s="152" t="s">
        <v>77</v>
      </c>
      <c r="P128" s="162">
        <v>8800</v>
      </c>
      <c r="Q128" s="163">
        <v>2.9780000000000002</v>
      </c>
      <c r="R128" s="166">
        <v>10670</v>
      </c>
      <c r="T128" s="162">
        <v>2796.223</v>
      </c>
      <c r="U128" s="164">
        <v>0</v>
      </c>
      <c r="V128" s="164">
        <v>2.8645501748316898E-2</v>
      </c>
      <c r="W128" s="164">
        <v>1.7766961010853399E-2</v>
      </c>
    </row>
    <row r="129" spans="1:23">
      <c r="A129" s="152">
        <v>382</v>
      </c>
      <c r="B129" s="152">
        <v>9479</v>
      </c>
      <c r="C129" s="152" t="s">
        <v>2526</v>
      </c>
      <c r="D129" s="152" t="s">
        <v>2527</v>
      </c>
      <c r="E129" s="152" t="s">
        <v>70</v>
      </c>
      <c r="F129" s="152" t="s">
        <v>2585</v>
      </c>
      <c r="G129" s="152" t="s">
        <v>2586</v>
      </c>
      <c r="H129" s="152" t="s">
        <v>44</v>
      </c>
      <c r="I129" s="152" t="s">
        <v>1405</v>
      </c>
      <c r="J129" s="152" t="s">
        <v>74</v>
      </c>
      <c r="K129" s="152" t="s">
        <v>75</v>
      </c>
      <c r="L129" s="152" t="s">
        <v>851</v>
      </c>
      <c r="M129" s="152" t="s">
        <v>1060</v>
      </c>
      <c r="N129" s="152" t="s">
        <v>51</v>
      </c>
      <c r="O129" s="152" t="s">
        <v>77</v>
      </c>
      <c r="P129" s="162">
        <v>26830</v>
      </c>
      <c r="Q129" s="163">
        <v>2.9780000000000002</v>
      </c>
      <c r="R129" s="166">
        <v>1849</v>
      </c>
      <c r="T129" s="162">
        <v>1477.346</v>
      </c>
      <c r="U129" s="164">
        <v>0</v>
      </c>
      <c r="V129" s="164">
        <v>1.51344598621526E-2</v>
      </c>
      <c r="W129" s="164">
        <v>9.3869313462798497E-3</v>
      </c>
    </row>
    <row r="130" spans="1:23">
      <c r="A130" s="152">
        <v>382</v>
      </c>
      <c r="B130" s="152">
        <v>9479</v>
      </c>
      <c r="C130" s="152" t="s">
        <v>2526</v>
      </c>
      <c r="D130" s="152" t="s">
        <v>2527</v>
      </c>
      <c r="E130" s="152" t="s">
        <v>70</v>
      </c>
      <c r="F130" s="152" t="s">
        <v>2658</v>
      </c>
      <c r="G130" s="152" t="s">
        <v>2659</v>
      </c>
      <c r="H130" s="152" t="s">
        <v>44</v>
      </c>
      <c r="I130" s="152" t="s">
        <v>1405</v>
      </c>
      <c r="J130" s="152" t="s">
        <v>74</v>
      </c>
      <c r="K130" s="152" t="s">
        <v>759</v>
      </c>
      <c r="L130" s="152" t="s">
        <v>817</v>
      </c>
      <c r="M130" s="152" t="s">
        <v>1044</v>
      </c>
      <c r="N130" s="152" t="s">
        <v>51</v>
      </c>
      <c r="O130" s="152" t="s">
        <v>77</v>
      </c>
      <c r="P130" s="162">
        <v>1805</v>
      </c>
      <c r="Q130" s="163">
        <v>2.9780000000000002</v>
      </c>
      <c r="R130" s="166">
        <v>8652</v>
      </c>
      <c r="T130" s="162">
        <v>465.07</v>
      </c>
      <c r="U130" s="164">
        <v>1.02E-4</v>
      </c>
      <c r="V130" s="164">
        <v>4.7643434271238396E-3</v>
      </c>
      <c r="W130" s="164">
        <v>2.95501557821373E-3</v>
      </c>
    </row>
    <row r="131" spans="1:23">
      <c r="A131" s="152">
        <v>382</v>
      </c>
      <c r="B131" s="152">
        <v>9479</v>
      </c>
      <c r="C131" s="152" t="s">
        <v>2526</v>
      </c>
      <c r="D131" s="152" t="s">
        <v>2527</v>
      </c>
      <c r="E131" s="152" t="s">
        <v>70</v>
      </c>
      <c r="F131" s="152" t="s">
        <v>2589</v>
      </c>
      <c r="G131" s="152" t="s">
        <v>2590</v>
      </c>
      <c r="H131" s="152" t="s">
        <v>44</v>
      </c>
      <c r="I131" s="152" t="s">
        <v>1405</v>
      </c>
      <c r="J131" s="152" t="s">
        <v>74</v>
      </c>
      <c r="K131" s="152" t="s">
        <v>75</v>
      </c>
      <c r="L131" s="152" t="s">
        <v>851</v>
      </c>
      <c r="M131" s="152" t="s">
        <v>1158</v>
      </c>
      <c r="N131" s="152" t="s">
        <v>51</v>
      </c>
      <c r="O131" s="152" t="s">
        <v>77</v>
      </c>
      <c r="P131" s="162">
        <v>6940</v>
      </c>
      <c r="Q131" s="163">
        <v>2.9780000000000002</v>
      </c>
      <c r="R131" s="166">
        <v>4295.25</v>
      </c>
      <c r="T131" s="162">
        <v>887.71299999999997</v>
      </c>
      <c r="U131" s="164">
        <v>0</v>
      </c>
      <c r="V131" s="164">
        <v>9.0940483535841797E-3</v>
      </c>
      <c r="W131" s="164">
        <v>5.6404528693039602E-3</v>
      </c>
    </row>
    <row r="132" spans="1:23">
      <c r="A132" s="152">
        <v>382</v>
      </c>
      <c r="B132" s="152">
        <v>9479</v>
      </c>
      <c r="C132" s="152" t="s">
        <v>2593</v>
      </c>
      <c r="D132" s="152" t="s">
        <v>2594</v>
      </c>
      <c r="E132" s="152" t="s">
        <v>70</v>
      </c>
      <c r="F132" s="152" t="s">
        <v>2595</v>
      </c>
      <c r="G132" s="152" t="s">
        <v>2596</v>
      </c>
      <c r="H132" s="152" t="s">
        <v>44</v>
      </c>
      <c r="I132" s="152" t="s">
        <v>1405</v>
      </c>
      <c r="J132" s="152" t="s">
        <v>74</v>
      </c>
      <c r="K132" s="152" t="s">
        <v>82</v>
      </c>
      <c r="L132" s="152" t="s">
        <v>817</v>
      </c>
      <c r="M132" s="152" t="s">
        <v>1191</v>
      </c>
      <c r="N132" s="152" t="s">
        <v>51</v>
      </c>
      <c r="O132" s="152" t="s">
        <v>77</v>
      </c>
      <c r="P132" s="162">
        <v>4000</v>
      </c>
      <c r="Q132" s="163">
        <v>2.9780000000000002</v>
      </c>
      <c r="R132" s="166">
        <v>5716</v>
      </c>
      <c r="T132" s="162">
        <v>680.89</v>
      </c>
      <c r="U132" s="164">
        <v>1.3799999999999999E-4</v>
      </c>
      <c r="V132" s="164">
        <v>6.9752785206347199E-3</v>
      </c>
      <c r="W132" s="164">
        <v>4.3263163132844003E-3</v>
      </c>
    </row>
    <row r="133" spans="1:23">
      <c r="A133" s="152">
        <v>382</v>
      </c>
      <c r="B133" s="152">
        <v>9479</v>
      </c>
      <c r="C133" s="152" t="s">
        <v>2597</v>
      </c>
      <c r="D133" s="152" t="s">
        <v>2598</v>
      </c>
      <c r="E133" s="152" t="s">
        <v>70</v>
      </c>
      <c r="F133" s="152" t="s">
        <v>2601</v>
      </c>
      <c r="G133" s="152" t="s">
        <v>2602</v>
      </c>
      <c r="H133" s="152" t="s">
        <v>44</v>
      </c>
      <c r="I133" s="152" t="s">
        <v>1405</v>
      </c>
      <c r="J133" s="152" t="s">
        <v>74</v>
      </c>
      <c r="K133" s="152" t="s">
        <v>785</v>
      </c>
      <c r="L133" s="152" t="s">
        <v>851</v>
      </c>
      <c r="M133" s="152" t="s">
        <v>1052</v>
      </c>
      <c r="N133" s="152" t="s">
        <v>51</v>
      </c>
      <c r="O133" s="152" t="s">
        <v>77</v>
      </c>
      <c r="P133" s="162">
        <v>3683</v>
      </c>
      <c r="Q133" s="163">
        <v>2.9780000000000002</v>
      </c>
      <c r="R133" s="166">
        <v>8730</v>
      </c>
      <c r="T133" s="162">
        <v>957.50400000000002</v>
      </c>
      <c r="U133" s="164">
        <v>0</v>
      </c>
      <c r="V133" s="164">
        <v>9.8090128765646808E-3</v>
      </c>
      <c r="W133" s="164">
        <v>6.0838993453177503E-3</v>
      </c>
    </row>
    <row r="134" spans="1:23">
      <c r="A134" s="152">
        <v>382</v>
      </c>
      <c r="B134" s="152">
        <v>9479</v>
      </c>
      <c r="C134" s="152" t="s">
        <v>2597</v>
      </c>
      <c r="D134" s="152" t="s">
        <v>2598</v>
      </c>
      <c r="E134" s="152" t="s">
        <v>70</v>
      </c>
      <c r="F134" s="152" t="s">
        <v>2603</v>
      </c>
      <c r="G134" s="152" t="s">
        <v>2604</v>
      </c>
      <c r="H134" s="152" t="s">
        <v>44</v>
      </c>
      <c r="I134" s="152" t="s">
        <v>1405</v>
      </c>
      <c r="J134" s="152" t="s">
        <v>74</v>
      </c>
      <c r="K134" s="152" t="s">
        <v>75</v>
      </c>
      <c r="L134" s="152" t="s">
        <v>817</v>
      </c>
      <c r="M134" s="152" t="s">
        <v>1060</v>
      </c>
      <c r="N134" s="152" t="s">
        <v>51</v>
      </c>
      <c r="O134" s="152" t="s">
        <v>77</v>
      </c>
      <c r="P134" s="162">
        <v>1743</v>
      </c>
      <c r="Q134" s="163">
        <v>2.9780000000000002</v>
      </c>
      <c r="R134" s="166">
        <v>68681</v>
      </c>
      <c r="S134" s="162">
        <v>3.42</v>
      </c>
      <c r="T134" s="162">
        <v>3575.1779999999999</v>
      </c>
      <c r="U134" s="164">
        <v>1.9999999999999999E-6</v>
      </c>
      <c r="V134" s="164">
        <v>3.6625396710378302E-2</v>
      </c>
      <c r="W134" s="164">
        <v>2.27163762421639E-2</v>
      </c>
    </row>
    <row r="135" spans="1:23">
      <c r="A135" s="152">
        <v>382</v>
      </c>
      <c r="B135" s="152">
        <v>9479</v>
      </c>
      <c r="C135" s="152" t="s">
        <v>2605</v>
      </c>
      <c r="D135" s="152" t="s">
        <v>2606</v>
      </c>
      <c r="E135" s="152" t="s">
        <v>70</v>
      </c>
      <c r="F135" s="152" t="s">
        <v>2660</v>
      </c>
      <c r="G135" s="152" t="s">
        <v>2661</v>
      </c>
      <c r="H135" s="152" t="s">
        <v>44</v>
      </c>
      <c r="I135" s="152" t="s">
        <v>1405</v>
      </c>
      <c r="J135" s="152" t="s">
        <v>74</v>
      </c>
      <c r="K135" s="152" t="s">
        <v>743</v>
      </c>
      <c r="L135" s="152" t="s">
        <v>817</v>
      </c>
      <c r="M135" s="152" t="s">
        <v>1055</v>
      </c>
      <c r="N135" s="152" t="s">
        <v>51</v>
      </c>
      <c r="O135" s="152" t="s">
        <v>77</v>
      </c>
      <c r="P135" s="162">
        <v>2180</v>
      </c>
      <c r="Q135" s="163">
        <v>2.9780000000000002</v>
      </c>
      <c r="R135" s="166">
        <v>17352</v>
      </c>
      <c r="T135" s="162">
        <v>1126.499</v>
      </c>
      <c r="U135" s="164">
        <v>6.8999999999999997E-5</v>
      </c>
      <c r="V135" s="164">
        <v>1.15402541856332E-2</v>
      </c>
      <c r="W135" s="164">
        <v>7.1576769006508898E-3</v>
      </c>
    </row>
    <row r="136" spans="1:23">
      <c r="A136" s="152">
        <v>382</v>
      </c>
      <c r="B136" s="152">
        <v>9479</v>
      </c>
      <c r="C136" s="152" t="s">
        <v>2605</v>
      </c>
      <c r="D136" s="152" t="s">
        <v>2606</v>
      </c>
      <c r="E136" s="152" t="s">
        <v>70</v>
      </c>
      <c r="F136" s="152" t="s">
        <v>2607</v>
      </c>
      <c r="G136" s="152" t="s">
        <v>2608</v>
      </c>
      <c r="H136" s="152" t="s">
        <v>44</v>
      </c>
      <c r="I136" s="152" t="s">
        <v>1405</v>
      </c>
      <c r="J136" s="152" t="s">
        <v>74</v>
      </c>
      <c r="K136" s="152" t="s">
        <v>75</v>
      </c>
      <c r="L136" s="152" t="s">
        <v>851</v>
      </c>
      <c r="M136" s="152" t="s">
        <v>1158</v>
      </c>
      <c r="N136" s="152" t="s">
        <v>51</v>
      </c>
      <c r="O136" s="152" t="s">
        <v>77</v>
      </c>
      <c r="P136" s="162">
        <v>7500</v>
      </c>
      <c r="Q136" s="163">
        <v>2.9780000000000002</v>
      </c>
      <c r="R136" s="166">
        <v>6962</v>
      </c>
      <c r="T136" s="162">
        <v>1554.963</v>
      </c>
      <c r="U136" s="164">
        <v>0</v>
      </c>
      <c r="V136" s="164">
        <v>1.5929590970737501E-2</v>
      </c>
      <c r="W136" s="164">
        <v>9.8800999955451895E-3</v>
      </c>
    </row>
    <row r="137" spans="1:23">
      <c r="A137" s="152">
        <v>382</v>
      </c>
      <c r="B137" s="152">
        <v>11414</v>
      </c>
      <c r="C137" s="152" t="s">
        <v>2522</v>
      </c>
      <c r="D137" s="152" t="s">
        <v>2523</v>
      </c>
      <c r="E137" s="152" t="s">
        <v>41</v>
      </c>
      <c r="F137" s="152" t="s">
        <v>2662</v>
      </c>
      <c r="G137" s="152" t="s">
        <v>2663</v>
      </c>
      <c r="H137" s="152" t="s">
        <v>44</v>
      </c>
      <c r="I137" s="152" t="s">
        <v>1405</v>
      </c>
      <c r="J137" s="152" t="s">
        <v>45</v>
      </c>
      <c r="K137" s="152" t="s">
        <v>82</v>
      </c>
      <c r="L137" s="152" t="s">
        <v>47</v>
      </c>
      <c r="M137" s="152" t="s">
        <v>1051</v>
      </c>
      <c r="N137" s="152" t="s">
        <v>51</v>
      </c>
      <c r="O137" s="152" t="s">
        <v>52</v>
      </c>
      <c r="P137" s="162">
        <v>9800</v>
      </c>
      <c r="Q137" s="163">
        <v>1</v>
      </c>
      <c r="R137" s="166">
        <v>3879</v>
      </c>
      <c r="T137" s="162">
        <v>380.142</v>
      </c>
      <c r="U137" s="164">
        <v>1.7699999999999999E-4</v>
      </c>
      <c r="V137" s="164">
        <v>8.8235530871916504E-2</v>
      </c>
      <c r="W137" s="164">
        <v>1.76546961786955E-2</v>
      </c>
    </row>
    <row r="138" spans="1:23">
      <c r="A138" s="152">
        <v>382</v>
      </c>
      <c r="B138" s="152">
        <v>11414</v>
      </c>
      <c r="C138" s="152" t="s">
        <v>2494</v>
      </c>
      <c r="D138" s="152" t="s">
        <v>2495</v>
      </c>
      <c r="E138" s="152" t="s">
        <v>41</v>
      </c>
      <c r="F138" s="152" t="s">
        <v>2664</v>
      </c>
      <c r="G138" s="152" t="s">
        <v>2665</v>
      </c>
      <c r="H138" s="152" t="s">
        <v>44</v>
      </c>
      <c r="I138" s="152" t="s">
        <v>1405</v>
      </c>
      <c r="J138" s="152" t="s">
        <v>45</v>
      </c>
      <c r="K138" s="152" t="s">
        <v>75</v>
      </c>
      <c r="L138" s="152" t="s">
        <v>47</v>
      </c>
      <c r="M138" s="152" t="s">
        <v>1053</v>
      </c>
      <c r="N138" s="152" t="s">
        <v>51</v>
      </c>
      <c r="O138" s="152" t="s">
        <v>52</v>
      </c>
      <c r="P138" s="162">
        <v>1800</v>
      </c>
      <c r="Q138" s="163">
        <v>1</v>
      </c>
      <c r="R138" s="166">
        <v>11620</v>
      </c>
      <c r="T138" s="162">
        <v>209.16</v>
      </c>
      <c r="U138" s="164">
        <v>4.4499999999999997E-4</v>
      </c>
      <c r="V138" s="164">
        <v>4.8548551954717099E-2</v>
      </c>
      <c r="W138" s="164">
        <v>9.7138865285497106E-3</v>
      </c>
    </row>
    <row r="139" spans="1:23">
      <c r="A139" s="152">
        <v>382</v>
      </c>
      <c r="B139" s="152">
        <v>11414</v>
      </c>
      <c r="C139" s="152" t="s">
        <v>2504</v>
      </c>
      <c r="D139" s="152" t="s">
        <v>2505</v>
      </c>
      <c r="E139" s="152" t="s">
        <v>41</v>
      </c>
      <c r="F139" s="152" t="s">
        <v>2666</v>
      </c>
      <c r="G139" s="152" t="s">
        <v>2667</v>
      </c>
      <c r="H139" s="152" t="s">
        <v>44</v>
      </c>
      <c r="I139" s="152" t="s">
        <v>1405</v>
      </c>
      <c r="J139" s="152" t="s">
        <v>45</v>
      </c>
      <c r="K139" s="152" t="s">
        <v>75</v>
      </c>
      <c r="L139" s="152" t="s">
        <v>47</v>
      </c>
      <c r="M139" s="152" t="s">
        <v>1053</v>
      </c>
      <c r="N139" s="152" t="s">
        <v>51</v>
      </c>
      <c r="O139" s="152" t="s">
        <v>52</v>
      </c>
      <c r="P139" s="162">
        <v>7255</v>
      </c>
      <c r="Q139" s="163">
        <v>1</v>
      </c>
      <c r="R139" s="166">
        <v>9457</v>
      </c>
      <c r="T139" s="162">
        <v>686.10500000000002</v>
      </c>
      <c r="U139" s="164">
        <v>7.2999999999999999E-5</v>
      </c>
      <c r="V139" s="164">
        <v>0.159253304794819</v>
      </c>
      <c r="W139" s="164">
        <v>3.1864359899267898E-2</v>
      </c>
    </row>
    <row r="140" spans="1:23">
      <c r="A140" s="152">
        <v>382</v>
      </c>
      <c r="B140" s="152">
        <v>11414</v>
      </c>
      <c r="C140" s="152" t="s">
        <v>2504</v>
      </c>
      <c r="D140" s="152" t="s">
        <v>2505</v>
      </c>
      <c r="E140" s="152" t="s">
        <v>41</v>
      </c>
      <c r="F140" s="152" t="s">
        <v>2668</v>
      </c>
      <c r="G140" s="152" t="s">
        <v>2669</v>
      </c>
      <c r="H140" s="152" t="s">
        <v>44</v>
      </c>
      <c r="I140" s="152" t="s">
        <v>1405</v>
      </c>
      <c r="J140" s="152" t="s">
        <v>45</v>
      </c>
      <c r="K140" s="152" t="s">
        <v>75</v>
      </c>
      <c r="L140" s="152" t="s">
        <v>47</v>
      </c>
      <c r="M140" s="152" t="s">
        <v>1060</v>
      </c>
      <c r="N140" s="152" t="s">
        <v>51</v>
      </c>
      <c r="O140" s="152" t="s">
        <v>52</v>
      </c>
      <c r="P140" s="162">
        <v>49370</v>
      </c>
      <c r="Q140" s="163">
        <v>1</v>
      </c>
      <c r="R140" s="166">
        <v>2600</v>
      </c>
      <c r="T140" s="162">
        <v>1283.6199999999999</v>
      </c>
      <c r="U140" s="164">
        <v>1.2999999999999999E-4</v>
      </c>
      <c r="V140" s="164">
        <v>0.297943642475205</v>
      </c>
      <c r="W140" s="164">
        <v>5.96143575529594E-2</v>
      </c>
    </row>
    <row r="141" spans="1:23">
      <c r="A141" s="152">
        <v>382</v>
      </c>
      <c r="B141" s="152">
        <v>11414</v>
      </c>
      <c r="C141" s="152" t="s">
        <v>2504</v>
      </c>
      <c r="D141" s="152" t="s">
        <v>2505</v>
      </c>
      <c r="E141" s="152" t="s">
        <v>41</v>
      </c>
      <c r="F141" s="152" t="s">
        <v>2670</v>
      </c>
      <c r="G141" s="152" t="s">
        <v>2671</v>
      </c>
      <c r="H141" s="152" t="s">
        <v>44</v>
      </c>
      <c r="I141" s="152" t="s">
        <v>1405</v>
      </c>
      <c r="J141" s="152" t="s">
        <v>45</v>
      </c>
      <c r="K141" s="152" t="s">
        <v>492</v>
      </c>
      <c r="L141" s="152" t="s">
        <v>47</v>
      </c>
      <c r="M141" s="152" t="s">
        <v>1037</v>
      </c>
      <c r="N141" s="152" t="s">
        <v>51</v>
      </c>
      <c r="O141" s="152" t="s">
        <v>52</v>
      </c>
      <c r="P141" s="162">
        <v>2951</v>
      </c>
      <c r="Q141" s="163">
        <v>1</v>
      </c>
      <c r="R141" s="166">
        <v>7659</v>
      </c>
      <c r="T141" s="162">
        <v>226.017</v>
      </c>
      <c r="U141" s="164">
        <v>2.0100000000000001E-4</v>
      </c>
      <c r="V141" s="164">
        <v>5.2461285315160498E-2</v>
      </c>
      <c r="W141" s="164">
        <v>1.04967697732502E-2</v>
      </c>
    </row>
    <row r="142" spans="1:23">
      <c r="A142" s="152">
        <v>382</v>
      </c>
      <c r="B142" s="152">
        <v>11414</v>
      </c>
      <c r="C142" s="152" t="s">
        <v>2490</v>
      </c>
      <c r="D142" s="152" t="s">
        <v>2491</v>
      </c>
      <c r="E142" s="152" t="s">
        <v>41</v>
      </c>
      <c r="F142" s="152" t="s">
        <v>2613</v>
      </c>
      <c r="G142" s="152" t="s">
        <v>2614</v>
      </c>
      <c r="H142" s="152" t="s">
        <v>44</v>
      </c>
      <c r="I142" s="152" t="s">
        <v>1405</v>
      </c>
      <c r="J142" s="152" t="s">
        <v>45</v>
      </c>
      <c r="K142" s="152" t="s">
        <v>75</v>
      </c>
      <c r="L142" s="152" t="s">
        <v>47</v>
      </c>
      <c r="M142" s="152" t="s">
        <v>1061</v>
      </c>
      <c r="N142" s="152" t="s">
        <v>51</v>
      </c>
      <c r="O142" s="152" t="s">
        <v>52</v>
      </c>
      <c r="P142" s="162">
        <v>6000</v>
      </c>
      <c r="Q142" s="163">
        <v>1</v>
      </c>
      <c r="R142" s="166">
        <v>6997</v>
      </c>
      <c r="T142" s="162">
        <v>419.82</v>
      </c>
      <c r="U142" s="164">
        <v>8.6000000000000003E-5</v>
      </c>
      <c r="V142" s="164">
        <v>9.7445271952712395E-2</v>
      </c>
      <c r="W142" s="164">
        <v>1.9497436615106799E-2</v>
      </c>
    </row>
    <row r="143" spans="1:23">
      <c r="A143" s="152">
        <v>382</v>
      </c>
      <c r="B143" s="152">
        <v>11414</v>
      </c>
      <c r="C143" s="152" t="s">
        <v>2490</v>
      </c>
      <c r="D143" s="152" t="s">
        <v>2491</v>
      </c>
      <c r="E143" s="152" t="s">
        <v>41</v>
      </c>
      <c r="F143" s="152" t="s">
        <v>2615</v>
      </c>
      <c r="G143" s="152" t="s">
        <v>2616</v>
      </c>
      <c r="H143" s="152" t="s">
        <v>44</v>
      </c>
      <c r="I143" s="152" t="s">
        <v>1405</v>
      </c>
      <c r="J143" s="152" t="s">
        <v>45</v>
      </c>
      <c r="K143" s="152" t="s">
        <v>75</v>
      </c>
      <c r="L143" s="152" t="s">
        <v>47</v>
      </c>
      <c r="M143" s="152" t="s">
        <v>1060</v>
      </c>
      <c r="N143" s="152" t="s">
        <v>51</v>
      </c>
      <c r="O143" s="152" t="s">
        <v>52</v>
      </c>
      <c r="P143" s="162">
        <v>4500</v>
      </c>
      <c r="Q143" s="163">
        <v>1</v>
      </c>
      <c r="R143" s="166">
        <v>24520</v>
      </c>
      <c r="T143" s="162">
        <v>1103.4000000000001</v>
      </c>
      <c r="U143" s="164">
        <v>1.5300000000000001E-4</v>
      </c>
      <c r="V143" s="164">
        <v>0.25611241263547002</v>
      </c>
      <c r="W143" s="164">
        <v>5.1244513270232099E-2</v>
      </c>
    </row>
    <row r="144" spans="1:23">
      <c r="A144" s="152">
        <v>382</v>
      </c>
      <c r="B144" s="152">
        <v>15404</v>
      </c>
      <c r="C144" s="152" t="s">
        <v>2494</v>
      </c>
      <c r="D144" s="152" t="s">
        <v>2495</v>
      </c>
      <c r="E144" s="152" t="s">
        <v>41</v>
      </c>
      <c r="F144" s="152" t="s">
        <v>2672</v>
      </c>
      <c r="G144" s="152" t="s">
        <v>2673</v>
      </c>
      <c r="H144" s="152" t="s">
        <v>44</v>
      </c>
      <c r="I144" s="152" t="s">
        <v>1405</v>
      </c>
      <c r="J144" s="152" t="s">
        <v>45</v>
      </c>
      <c r="K144" s="152" t="s">
        <v>75</v>
      </c>
      <c r="L144" s="152" t="s">
        <v>47</v>
      </c>
      <c r="M144" s="152" t="s">
        <v>1060</v>
      </c>
      <c r="N144" s="152" t="s">
        <v>51</v>
      </c>
      <c r="O144" s="152" t="s">
        <v>52</v>
      </c>
      <c r="P144" s="162">
        <v>55131</v>
      </c>
      <c r="Q144" s="163">
        <v>1</v>
      </c>
      <c r="R144" s="166">
        <v>9608</v>
      </c>
      <c r="T144" s="162">
        <v>5296.9859999999999</v>
      </c>
      <c r="U144" s="164">
        <v>6.3199999999999997E-4</v>
      </c>
      <c r="V144" s="164">
        <v>0.12553127851453</v>
      </c>
      <c r="W144" s="164">
        <v>0.12501278676150299</v>
      </c>
    </row>
    <row r="145" spans="1:23">
      <c r="A145" s="152">
        <v>382</v>
      </c>
      <c r="B145" s="152">
        <v>15404</v>
      </c>
      <c r="C145" s="152" t="s">
        <v>2538</v>
      </c>
      <c r="D145" s="152" t="s">
        <v>2539</v>
      </c>
      <c r="E145" s="152" t="s">
        <v>70</v>
      </c>
      <c r="F145" s="152" t="s">
        <v>2634</v>
      </c>
      <c r="G145" s="152" t="s">
        <v>2635</v>
      </c>
      <c r="H145" s="152" t="s">
        <v>44</v>
      </c>
      <c r="I145" s="152" t="s">
        <v>1405</v>
      </c>
      <c r="J145" s="152" t="s">
        <v>45</v>
      </c>
      <c r="K145" s="152" t="s">
        <v>75</v>
      </c>
      <c r="L145" s="152" t="s">
        <v>47</v>
      </c>
      <c r="M145" s="152" t="s">
        <v>1060</v>
      </c>
      <c r="N145" s="152" t="s">
        <v>51</v>
      </c>
      <c r="O145" s="152" t="s">
        <v>52</v>
      </c>
      <c r="P145" s="162">
        <v>2215</v>
      </c>
      <c r="Q145" s="163">
        <v>1</v>
      </c>
      <c r="R145" s="166">
        <v>238800</v>
      </c>
      <c r="T145" s="162">
        <v>5289.42</v>
      </c>
      <c r="U145" s="164">
        <v>6.9899999999999997E-4</v>
      </c>
      <c r="V145" s="164">
        <v>0.12535196336773</v>
      </c>
      <c r="W145" s="164">
        <v>0.124834212254215</v>
      </c>
    </row>
    <row r="146" spans="1:23">
      <c r="A146" s="152">
        <v>382</v>
      </c>
      <c r="B146" s="152">
        <v>15404</v>
      </c>
      <c r="C146" s="152" t="s">
        <v>2504</v>
      </c>
      <c r="D146" s="152" t="s">
        <v>2505</v>
      </c>
      <c r="E146" s="152" t="s">
        <v>41</v>
      </c>
      <c r="F146" s="152" t="s">
        <v>2668</v>
      </c>
      <c r="G146" s="152" t="s">
        <v>2669</v>
      </c>
      <c r="H146" s="152" t="s">
        <v>44</v>
      </c>
      <c r="I146" s="152" t="s">
        <v>1405</v>
      </c>
      <c r="J146" s="152" t="s">
        <v>45</v>
      </c>
      <c r="K146" s="152" t="s">
        <v>75</v>
      </c>
      <c r="L146" s="152" t="s">
        <v>47</v>
      </c>
      <c r="M146" s="152" t="s">
        <v>1060</v>
      </c>
      <c r="N146" s="152" t="s">
        <v>51</v>
      </c>
      <c r="O146" s="152" t="s">
        <v>52</v>
      </c>
      <c r="P146" s="162">
        <v>203130</v>
      </c>
      <c r="Q146" s="163">
        <v>1</v>
      </c>
      <c r="R146" s="166">
        <v>2600</v>
      </c>
      <c r="T146" s="162">
        <v>5281.38</v>
      </c>
      <c r="U146" s="164">
        <v>5.3600000000000002E-4</v>
      </c>
      <c r="V146" s="164">
        <v>0.12516142644960401</v>
      </c>
      <c r="W146" s="164">
        <v>0.12464446232576901</v>
      </c>
    </row>
    <row r="147" spans="1:23">
      <c r="A147" s="152">
        <v>382</v>
      </c>
      <c r="B147" s="152">
        <v>15404</v>
      </c>
      <c r="C147" s="152" t="s">
        <v>2638</v>
      </c>
      <c r="D147" s="152" t="s">
        <v>2639</v>
      </c>
      <c r="E147" s="152" t="s">
        <v>41</v>
      </c>
      <c r="F147" s="152" t="s">
        <v>2640</v>
      </c>
      <c r="G147" s="152" t="s">
        <v>2641</v>
      </c>
      <c r="H147" s="152" t="s">
        <v>44</v>
      </c>
      <c r="I147" s="152" t="s">
        <v>1405</v>
      </c>
      <c r="J147" s="152" t="s">
        <v>45</v>
      </c>
      <c r="K147" s="152" t="s">
        <v>75</v>
      </c>
      <c r="L147" s="152" t="s">
        <v>47</v>
      </c>
      <c r="M147" s="152" t="s">
        <v>1158</v>
      </c>
      <c r="N147" s="152" t="s">
        <v>51</v>
      </c>
      <c r="O147" s="152" t="s">
        <v>52</v>
      </c>
      <c r="P147" s="162">
        <v>84175</v>
      </c>
      <c r="Q147" s="163">
        <v>1</v>
      </c>
      <c r="R147" s="166">
        <v>6283</v>
      </c>
      <c r="T147" s="162">
        <v>5288.7150000000001</v>
      </c>
      <c r="U147" s="164">
        <v>5.2610000000000001E-3</v>
      </c>
      <c r="V147" s="164">
        <v>0.125335261764117</v>
      </c>
      <c r="W147" s="164">
        <v>0.124817579634554</v>
      </c>
    </row>
    <row r="148" spans="1:23">
      <c r="A148" s="152">
        <v>382</v>
      </c>
      <c r="B148" s="152">
        <v>15404</v>
      </c>
      <c r="C148" s="152" t="s">
        <v>2512</v>
      </c>
      <c r="D148" s="152" t="s">
        <v>2513</v>
      </c>
      <c r="E148" s="152" t="s">
        <v>41</v>
      </c>
      <c r="F148" s="152" t="s">
        <v>2674</v>
      </c>
      <c r="G148" s="152" t="s">
        <v>2675</v>
      </c>
      <c r="H148" s="152" t="s">
        <v>44</v>
      </c>
      <c r="I148" s="152" t="s">
        <v>1405</v>
      </c>
      <c r="J148" s="152" t="s">
        <v>45</v>
      </c>
      <c r="K148" s="152" t="s">
        <v>75</v>
      </c>
      <c r="L148" s="152" t="s">
        <v>47</v>
      </c>
      <c r="M148" s="152" t="s">
        <v>1060</v>
      </c>
      <c r="N148" s="152" t="s">
        <v>51</v>
      </c>
      <c r="O148" s="152" t="s">
        <v>52</v>
      </c>
      <c r="P148" s="162">
        <v>47687</v>
      </c>
      <c r="Q148" s="163">
        <v>1</v>
      </c>
      <c r="R148" s="166">
        <v>11120</v>
      </c>
      <c r="T148" s="162">
        <v>5302.7939999999999</v>
      </c>
      <c r="U148" s="164">
        <v>6.96E-4</v>
      </c>
      <c r="V148" s="164">
        <v>0.12566891821322701</v>
      </c>
      <c r="W148" s="164">
        <v>0.12514985795608299</v>
      </c>
    </row>
    <row r="149" spans="1:23">
      <c r="A149" s="152">
        <v>382</v>
      </c>
      <c r="B149" s="152">
        <v>15404</v>
      </c>
      <c r="C149" s="152" t="s">
        <v>2490</v>
      </c>
      <c r="D149" s="152" t="s">
        <v>2491</v>
      </c>
      <c r="E149" s="152" t="s">
        <v>41</v>
      </c>
      <c r="F149" s="152" t="s">
        <v>2615</v>
      </c>
      <c r="G149" s="152" t="s">
        <v>2616</v>
      </c>
      <c r="H149" s="152" t="s">
        <v>44</v>
      </c>
      <c r="I149" s="152" t="s">
        <v>1405</v>
      </c>
      <c r="J149" s="152" t="s">
        <v>45</v>
      </c>
      <c r="K149" s="152" t="s">
        <v>75</v>
      </c>
      <c r="L149" s="152" t="s">
        <v>47</v>
      </c>
      <c r="M149" s="152" t="s">
        <v>1060</v>
      </c>
      <c r="N149" s="152" t="s">
        <v>51</v>
      </c>
      <c r="O149" s="152" t="s">
        <v>52</v>
      </c>
      <c r="P149" s="162">
        <v>21674</v>
      </c>
      <c r="Q149" s="163">
        <v>1</v>
      </c>
      <c r="R149" s="166">
        <v>24520</v>
      </c>
      <c r="T149" s="162">
        <v>5314.4650000000001</v>
      </c>
      <c r="U149" s="164">
        <v>7.3800000000000005E-4</v>
      </c>
      <c r="V149" s="164">
        <v>0.125945490607419</v>
      </c>
      <c r="W149" s="164">
        <v>0.12542528800147401</v>
      </c>
    </row>
    <row r="150" spans="1:23">
      <c r="A150" s="152">
        <v>382</v>
      </c>
      <c r="B150" s="152">
        <v>15404</v>
      </c>
      <c r="C150" s="152" t="s">
        <v>2522</v>
      </c>
      <c r="D150" s="152" t="s">
        <v>2523</v>
      </c>
      <c r="E150" s="152" t="s">
        <v>41</v>
      </c>
      <c r="F150" s="152" t="s">
        <v>2676</v>
      </c>
      <c r="G150" s="152" t="s">
        <v>2677</v>
      </c>
      <c r="H150" s="152" t="s">
        <v>44</v>
      </c>
      <c r="I150" s="152" t="s">
        <v>1405</v>
      </c>
      <c r="J150" s="152" t="s">
        <v>45</v>
      </c>
      <c r="K150" s="152" t="s">
        <v>75</v>
      </c>
      <c r="L150" s="152" t="s">
        <v>47</v>
      </c>
      <c r="M150" s="152" t="s">
        <v>1060</v>
      </c>
      <c r="N150" s="152" t="s">
        <v>51</v>
      </c>
      <c r="O150" s="152" t="s">
        <v>52</v>
      </c>
      <c r="P150" s="162">
        <v>19633</v>
      </c>
      <c r="Q150" s="163">
        <v>1</v>
      </c>
      <c r="R150" s="166">
        <v>26110</v>
      </c>
      <c r="T150" s="162">
        <v>5126.1760000000004</v>
      </c>
      <c r="U150" s="164">
        <v>4.8999999999999998E-4</v>
      </c>
      <c r="V150" s="164">
        <v>0.121483312683456</v>
      </c>
      <c r="W150" s="164">
        <v>0.120981540563375</v>
      </c>
    </row>
    <row r="151" spans="1:23">
      <c r="A151" s="152">
        <v>382</v>
      </c>
      <c r="B151" s="152">
        <v>15404</v>
      </c>
      <c r="C151" s="152" t="s">
        <v>2546</v>
      </c>
      <c r="D151" s="152" t="s">
        <v>479</v>
      </c>
      <c r="E151" s="152" t="s">
        <v>70</v>
      </c>
      <c r="F151" s="152" t="s">
        <v>2629</v>
      </c>
      <c r="G151" s="152" t="s">
        <v>2548</v>
      </c>
      <c r="H151" s="152" t="s">
        <v>44</v>
      </c>
      <c r="I151" s="152" t="s">
        <v>1405</v>
      </c>
      <c r="J151" s="152" t="s">
        <v>74</v>
      </c>
      <c r="K151" s="152" t="s">
        <v>75</v>
      </c>
      <c r="L151" s="152" t="s">
        <v>47</v>
      </c>
      <c r="M151" s="152" t="s">
        <v>1060</v>
      </c>
      <c r="N151" s="152" t="s">
        <v>51</v>
      </c>
      <c r="O151" s="152" t="s">
        <v>52</v>
      </c>
      <c r="P151" s="162">
        <v>118838</v>
      </c>
      <c r="Q151" s="163">
        <v>1</v>
      </c>
      <c r="R151" s="166">
        <v>4457</v>
      </c>
      <c r="T151" s="162">
        <v>5296.61</v>
      </c>
      <c r="U151" s="164">
        <v>6.7999999999999999E-5</v>
      </c>
      <c r="V151" s="164">
        <v>0.12552234839991699</v>
      </c>
      <c r="W151" s="164">
        <v>0.12500389353164701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1:X14"/>
  <sheetViews>
    <sheetView rightToLeft="1" workbookViewId="0">
      <selection sqref="A1:XFD1048576"/>
    </sheetView>
  </sheetViews>
  <sheetFormatPr defaultColWidth="0" defaultRowHeight="14.25"/>
  <cols>
    <col min="1" max="23" width="11.625" style="152" customWidth="1"/>
    <col min="24" max="24" width="11.625" style="152" hidden="1" customWidth="1"/>
    <col min="25" max="25" width="9" style="152" hidden="1" customWidth="1"/>
    <col min="26" max="16384" width="9" style="152" hidden="1"/>
  </cols>
  <sheetData>
    <row r="1" spans="1:23" s="165" customFormat="1" ht="51">
      <c r="A1" s="160" t="s">
        <v>14</v>
      </c>
      <c r="B1" s="160" t="s">
        <v>15</v>
      </c>
      <c r="C1" s="160" t="s">
        <v>16</v>
      </c>
      <c r="D1" s="160" t="s">
        <v>17</v>
      </c>
      <c r="E1" s="160" t="s">
        <v>18</v>
      </c>
      <c r="F1" s="160" t="s">
        <v>19</v>
      </c>
      <c r="G1" s="160" t="s">
        <v>20</v>
      </c>
      <c r="H1" s="160" t="s">
        <v>21</v>
      </c>
      <c r="I1" s="160" t="s">
        <v>56</v>
      </c>
      <c r="J1" s="160" t="s">
        <v>22</v>
      </c>
      <c r="K1" s="160" t="s">
        <v>23</v>
      </c>
      <c r="L1" s="160" t="s">
        <v>24</v>
      </c>
      <c r="M1" s="160" t="s">
        <v>25</v>
      </c>
      <c r="N1" s="160" t="s">
        <v>1025</v>
      </c>
      <c r="O1" s="160" t="s">
        <v>29</v>
      </c>
      <c r="P1" s="160" t="s">
        <v>30</v>
      </c>
      <c r="Q1" s="160" t="s">
        <v>33</v>
      </c>
      <c r="R1" s="131" t="s">
        <v>34</v>
      </c>
      <c r="S1" s="135" t="s">
        <v>35</v>
      </c>
      <c r="T1" s="160" t="s">
        <v>36</v>
      </c>
      <c r="U1" s="133" t="s">
        <v>1515</v>
      </c>
      <c r="V1" s="133" t="s">
        <v>37</v>
      </c>
      <c r="W1" s="133" t="s">
        <v>38</v>
      </c>
    </row>
    <row r="2" spans="1:23">
      <c r="A2" s="152">
        <v>382</v>
      </c>
      <c r="B2" s="152">
        <v>382</v>
      </c>
      <c r="C2" s="152" t="s">
        <v>2574</v>
      </c>
      <c r="D2" s="152" t="s">
        <v>2575</v>
      </c>
      <c r="E2" s="152" t="s">
        <v>70</v>
      </c>
      <c r="F2" s="152" t="s">
        <v>2678</v>
      </c>
      <c r="G2" s="152" t="s">
        <v>2679</v>
      </c>
      <c r="H2" s="152" t="s">
        <v>44</v>
      </c>
      <c r="I2" s="152" t="s">
        <v>1409</v>
      </c>
      <c r="J2" s="152" t="s">
        <v>74</v>
      </c>
      <c r="K2" s="152" t="s">
        <v>75</v>
      </c>
      <c r="L2" s="152" t="s">
        <v>46</v>
      </c>
      <c r="M2" s="152" t="s">
        <v>63</v>
      </c>
      <c r="N2" s="152" t="s">
        <v>1134</v>
      </c>
      <c r="O2" s="152" t="s">
        <v>51</v>
      </c>
      <c r="P2" s="152" t="s">
        <v>77</v>
      </c>
      <c r="Q2" s="162">
        <v>16550</v>
      </c>
      <c r="R2" s="163">
        <v>2.9780000000000002</v>
      </c>
      <c r="S2" s="166">
        <v>44568.52</v>
      </c>
      <c r="T2" s="162">
        <v>21965.995999999999</v>
      </c>
      <c r="U2" s="164">
        <v>3.2810000000000001E-3</v>
      </c>
      <c r="V2" s="164">
        <v>0.1844732320993</v>
      </c>
      <c r="W2" s="164">
        <v>6.4920073411358203E-3</v>
      </c>
    </row>
    <row r="3" spans="1:23">
      <c r="A3" s="152">
        <v>382</v>
      </c>
      <c r="B3" s="152">
        <v>382</v>
      </c>
      <c r="C3" s="152" t="s">
        <v>2680</v>
      </c>
      <c r="D3" s="152" t="s">
        <v>2681</v>
      </c>
      <c r="E3" s="152" t="s">
        <v>41</v>
      </c>
      <c r="F3" s="152" t="s">
        <v>2682</v>
      </c>
      <c r="G3" s="152" t="s">
        <v>2683</v>
      </c>
      <c r="H3" s="152" t="s">
        <v>44</v>
      </c>
      <c r="I3" s="152" t="s">
        <v>1353</v>
      </c>
      <c r="J3" s="152" t="s">
        <v>45</v>
      </c>
      <c r="K3" s="152" t="s">
        <v>45</v>
      </c>
      <c r="L3" s="152" t="s">
        <v>46</v>
      </c>
      <c r="M3" s="152" t="s">
        <v>47</v>
      </c>
      <c r="N3" s="152" t="s">
        <v>1186</v>
      </c>
      <c r="O3" s="152" t="s">
        <v>464</v>
      </c>
      <c r="P3" s="152" t="s">
        <v>52</v>
      </c>
      <c r="Q3" s="162">
        <v>7395360.0499999998</v>
      </c>
      <c r="R3" s="163">
        <v>1</v>
      </c>
      <c r="S3" s="166">
        <v>104.9</v>
      </c>
      <c r="T3" s="162">
        <v>7757.7330000000002</v>
      </c>
      <c r="U3" s="164">
        <v>2.3883000000000001E-2</v>
      </c>
      <c r="V3" s="164">
        <v>6.5150426622793203E-2</v>
      </c>
      <c r="W3" s="164">
        <v>2.2927827690774698E-3</v>
      </c>
    </row>
    <row r="4" spans="1:23">
      <c r="A4" s="152">
        <v>382</v>
      </c>
      <c r="B4" s="152">
        <v>382</v>
      </c>
      <c r="C4" s="152" t="s">
        <v>2684</v>
      </c>
      <c r="D4" s="152" t="s">
        <v>2685</v>
      </c>
      <c r="E4" s="152" t="s">
        <v>70</v>
      </c>
      <c r="F4" s="152" t="s">
        <v>2686</v>
      </c>
      <c r="G4" s="152" t="s">
        <v>2687</v>
      </c>
      <c r="H4" s="152" t="s">
        <v>44</v>
      </c>
      <c r="I4" s="152" t="s">
        <v>1353</v>
      </c>
      <c r="J4" s="152" t="s">
        <v>74</v>
      </c>
      <c r="K4" s="152" t="s">
        <v>759</v>
      </c>
      <c r="L4" s="152" t="s">
        <v>46</v>
      </c>
      <c r="M4" s="152" t="s">
        <v>63</v>
      </c>
      <c r="N4" s="152" t="s">
        <v>1044</v>
      </c>
      <c r="O4" s="152" t="s">
        <v>51</v>
      </c>
      <c r="P4" s="152" t="s">
        <v>77</v>
      </c>
      <c r="Q4" s="162">
        <v>25762.48</v>
      </c>
      <c r="R4" s="163">
        <v>2.9780000000000002</v>
      </c>
      <c r="S4" s="166">
        <v>15872</v>
      </c>
      <c r="T4" s="162">
        <v>12177.103999999999</v>
      </c>
      <c r="U4" s="164">
        <v>6.7916000000000004E-2</v>
      </c>
      <c r="V4" s="164">
        <v>0.102264869556077</v>
      </c>
      <c r="W4" s="164">
        <v>3.5989193464175799E-3</v>
      </c>
    </row>
    <row r="5" spans="1:23">
      <c r="A5" s="152">
        <v>382</v>
      </c>
      <c r="B5" s="152">
        <v>382</v>
      </c>
      <c r="C5" s="152" t="s">
        <v>2688</v>
      </c>
      <c r="D5" s="152" t="s">
        <v>2689</v>
      </c>
      <c r="E5" s="152" t="s">
        <v>70</v>
      </c>
      <c r="F5" s="152" t="s">
        <v>2690</v>
      </c>
      <c r="G5" s="152" t="s">
        <v>2691</v>
      </c>
      <c r="H5" s="152" t="s">
        <v>44</v>
      </c>
      <c r="I5" s="152" t="s">
        <v>1353</v>
      </c>
      <c r="J5" s="152" t="s">
        <v>74</v>
      </c>
      <c r="K5" s="152" t="s">
        <v>82</v>
      </c>
      <c r="L5" s="152" t="s">
        <v>46</v>
      </c>
      <c r="M5" s="152" t="s">
        <v>63</v>
      </c>
      <c r="N5" s="152" t="s">
        <v>1191</v>
      </c>
      <c r="O5" s="152" t="s">
        <v>51</v>
      </c>
      <c r="P5" s="152" t="s">
        <v>77</v>
      </c>
      <c r="Q5" s="162">
        <v>1900000</v>
      </c>
      <c r="R5" s="163">
        <v>2.9780000000000002</v>
      </c>
      <c r="S5" s="166">
        <v>245.1</v>
      </c>
      <c r="T5" s="162">
        <v>13868.248</v>
      </c>
      <c r="U5" s="164">
        <v>6.6800000000000002E-3</v>
      </c>
      <c r="V5" s="164">
        <v>0.116467313654686</v>
      </c>
      <c r="W5" s="164">
        <v>4.0987337113581003E-3</v>
      </c>
    </row>
    <row r="6" spans="1:23">
      <c r="A6" s="152">
        <v>382</v>
      </c>
      <c r="B6" s="152">
        <v>382</v>
      </c>
      <c r="C6" s="152" t="s">
        <v>2688</v>
      </c>
      <c r="D6" s="152" t="s">
        <v>2689</v>
      </c>
      <c r="E6" s="152" t="s">
        <v>70</v>
      </c>
      <c r="F6" s="152" t="s">
        <v>2692</v>
      </c>
      <c r="G6" s="152" t="s">
        <v>2693</v>
      </c>
      <c r="H6" s="152" t="s">
        <v>44</v>
      </c>
      <c r="I6" s="152" t="s">
        <v>1353</v>
      </c>
      <c r="J6" s="152" t="s">
        <v>74</v>
      </c>
      <c r="K6" s="152" t="s">
        <v>420</v>
      </c>
      <c r="L6" s="152" t="s">
        <v>46</v>
      </c>
      <c r="M6" s="152" t="s">
        <v>63</v>
      </c>
      <c r="N6" s="152" t="s">
        <v>1191</v>
      </c>
      <c r="O6" s="152" t="s">
        <v>51</v>
      </c>
      <c r="P6" s="152" t="s">
        <v>422</v>
      </c>
      <c r="Q6" s="162">
        <v>210000</v>
      </c>
      <c r="R6" s="163">
        <v>3.9388999999999998</v>
      </c>
      <c r="S6" s="166">
        <v>991.38</v>
      </c>
      <c r="T6" s="162">
        <v>8200.3880000000008</v>
      </c>
      <c r="U6" s="164">
        <v>0</v>
      </c>
      <c r="V6" s="164">
        <v>6.8867902511030102E-2</v>
      </c>
      <c r="W6" s="164">
        <v>2.4236086915285799E-3</v>
      </c>
    </row>
    <row r="7" spans="1:23">
      <c r="A7" s="152">
        <v>382</v>
      </c>
      <c r="B7" s="152">
        <v>382</v>
      </c>
      <c r="C7" s="152" t="s">
        <v>2694</v>
      </c>
      <c r="D7" s="152" t="s">
        <v>2695</v>
      </c>
      <c r="E7" s="152" t="s">
        <v>70</v>
      </c>
      <c r="F7" s="152" t="s">
        <v>2696</v>
      </c>
      <c r="G7" s="152" t="s">
        <v>2697</v>
      </c>
      <c r="H7" s="152" t="s">
        <v>44</v>
      </c>
      <c r="I7" s="152" t="s">
        <v>1409</v>
      </c>
      <c r="J7" s="152" t="s">
        <v>74</v>
      </c>
      <c r="K7" s="152" t="s">
        <v>75</v>
      </c>
      <c r="L7" s="152" t="s">
        <v>46</v>
      </c>
      <c r="M7" s="152" t="s">
        <v>63</v>
      </c>
      <c r="N7" s="152" t="s">
        <v>1188</v>
      </c>
      <c r="O7" s="152" t="s">
        <v>51</v>
      </c>
      <c r="P7" s="152" t="s">
        <v>77</v>
      </c>
      <c r="Q7" s="162">
        <v>4539.28</v>
      </c>
      <c r="R7" s="163">
        <v>2.9780000000000002</v>
      </c>
      <c r="S7" s="166">
        <v>180725.03</v>
      </c>
      <c r="T7" s="162">
        <v>24430.366000000002</v>
      </c>
      <c r="U7" s="164">
        <v>0</v>
      </c>
      <c r="V7" s="164">
        <v>0.20516932247213501</v>
      </c>
      <c r="W7" s="164">
        <v>7.2203469983546601E-3</v>
      </c>
    </row>
    <row r="8" spans="1:23">
      <c r="A8" s="152">
        <v>382</v>
      </c>
      <c r="B8" s="152">
        <v>382</v>
      </c>
      <c r="C8" s="152" t="s">
        <v>2698</v>
      </c>
      <c r="D8" s="152" t="s">
        <v>2699</v>
      </c>
      <c r="E8" s="152" t="s">
        <v>70</v>
      </c>
      <c r="F8" s="152" t="s">
        <v>2700</v>
      </c>
      <c r="G8" s="152" t="s">
        <v>2701</v>
      </c>
      <c r="H8" s="152" t="s">
        <v>44</v>
      </c>
      <c r="I8" s="152" t="s">
        <v>1409</v>
      </c>
      <c r="J8" s="152" t="s">
        <v>74</v>
      </c>
      <c r="K8" s="152" t="s">
        <v>75</v>
      </c>
      <c r="L8" s="152" t="s">
        <v>46</v>
      </c>
      <c r="M8" s="152" t="s">
        <v>63</v>
      </c>
      <c r="N8" s="152" t="s">
        <v>1134</v>
      </c>
      <c r="O8" s="152" t="s">
        <v>51</v>
      </c>
      <c r="P8" s="152" t="s">
        <v>77</v>
      </c>
      <c r="Q8" s="162">
        <v>378000</v>
      </c>
      <c r="R8" s="163">
        <v>2.9780000000000002</v>
      </c>
      <c r="S8" s="166">
        <v>1922</v>
      </c>
      <c r="T8" s="162">
        <v>21635.646000000001</v>
      </c>
      <c r="U8" s="164">
        <v>2.9E-5</v>
      </c>
      <c r="V8" s="164">
        <v>0.181698913112044</v>
      </c>
      <c r="W8" s="164">
        <v>6.39437312598733E-3</v>
      </c>
    </row>
    <row r="9" spans="1:23">
      <c r="A9" s="152">
        <v>382</v>
      </c>
      <c r="B9" s="152">
        <v>382</v>
      </c>
      <c r="C9" s="152" t="s">
        <v>2546</v>
      </c>
      <c r="D9" s="152" t="s">
        <v>479</v>
      </c>
      <c r="E9" s="152" t="s">
        <v>70</v>
      </c>
      <c r="F9" s="152" t="s">
        <v>2702</v>
      </c>
      <c r="G9" s="152" t="s">
        <v>2703</v>
      </c>
      <c r="H9" s="152" t="s">
        <v>44</v>
      </c>
      <c r="I9" s="152" t="s">
        <v>1409</v>
      </c>
      <c r="J9" s="152" t="s">
        <v>74</v>
      </c>
      <c r="K9" s="152" t="s">
        <v>82</v>
      </c>
      <c r="L9" s="152" t="s">
        <v>46</v>
      </c>
      <c r="M9" s="152" t="s">
        <v>63</v>
      </c>
      <c r="N9" s="152" t="s">
        <v>1188</v>
      </c>
      <c r="O9" s="152" t="s">
        <v>51</v>
      </c>
      <c r="P9" s="152" t="s">
        <v>77</v>
      </c>
      <c r="Q9" s="162">
        <v>15450</v>
      </c>
      <c r="R9" s="163">
        <v>2.9780000000000002</v>
      </c>
      <c r="S9" s="166">
        <v>19645</v>
      </c>
      <c r="T9" s="162">
        <v>9038.6839999999993</v>
      </c>
      <c r="U9" s="164">
        <v>1.6949999999999999E-3</v>
      </c>
      <c r="V9" s="164">
        <v>7.5908019971934804E-2</v>
      </c>
      <c r="W9" s="164">
        <v>2.6713654729246502E-3</v>
      </c>
    </row>
    <row r="10" spans="1:23">
      <c r="A10" s="152">
        <v>382</v>
      </c>
      <c r="B10" s="152">
        <v>7635</v>
      </c>
      <c r="C10" s="152" t="s">
        <v>2574</v>
      </c>
      <c r="D10" s="152" t="s">
        <v>2575</v>
      </c>
      <c r="E10" s="152" t="s">
        <v>70</v>
      </c>
      <c r="F10" s="152" t="s">
        <v>2678</v>
      </c>
      <c r="G10" s="152" t="s">
        <v>2679</v>
      </c>
      <c r="H10" s="152" t="s">
        <v>44</v>
      </c>
      <c r="I10" s="152" t="s">
        <v>1409</v>
      </c>
      <c r="J10" s="152" t="s">
        <v>74</v>
      </c>
      <c r="K10" s="152" t="s">
        <v>75</v>
      </c>
      <c r="L10" s="152" t="s">
        <v>46</v>
      </c>
      <c r="M10" s="152" t="s">
        <v>63</v>
      </c>
      <c r="N10" s="152" t="s">
        <v>1134</v>
      </c>
      <c r="O10" s="152" t="s">
        <v>51</v>
      </c>
      <c r="P10" s="152" t="s">
        <v>77</v>
      </c>
      <c r="Q10" s="162">
        <v>35</v>
      </c>
      <c r="R10" s="163">
        <v>2.9780000000000002</v>
      </c>
      <c r="S10" s="166">
        <v>44568.52</v>
      </c>
      <c r="T10" s="162">
        <v>46.454000000000001</v>
      </c>
      <c r="U10" s="164">
        <v>6.9999999999999999E-6</v>
      </c>
      <c r="V10" s="164">
        <v>0.32014107789792201</v>
      </c>
      <c r="W10" s="164">
        <v>2.0684771012126398E-3</v>
      </c>
    </row>
    <row r="11" spans="1:23">
      <c r="A11" s="152">
        <v>382</v>
      </c>
      <c r="B11" s="152">
        <v>7635</v>
      </c>
      <c r="C11" s="152" t="s">
        <v>2694</v>
      </c>
      <c r="D11" s="152" t="s">
        <v>2695</v>
      </c>
      <c r="E11" s="152" t="s">
        <v>70</v>
      </c>
      <c r="F11" s="152" t="s">
        <v>2696</v>
      </c>
      <c r="G11" s="152" t="s">
        <v>2697</v>
      </c>
      <c r="H11" s="152" t="s">
        <v>44</v>
      </c>
      <c r="I11" s="152" t="s">
        <v>1409</v>
      </c>
      <c r="J11" s="152" t="s">
        <v>74</v>
      </c>
      <c r="K11" s="152" t="s">
        <v>75</v>
      </c>
      <c r="L11" s="152" t="s">
        <v>46</v>
      </c>
      <c r="M11" s="152" t="s">
        <v>63</v>
      </c>
      <c r="N11" s="152" t="s">
        <v>1188</v>
      </c>
      <c r="O11" s="152" t="s">
        <v>51</v>
      </c>
      <c r="P11" s="152" t="s">
        <v>77</v>
      </c>
      <c r="Q11" s="162">
        <v>9.2899999999999991</v>
      </c>
      <c r="R11" s="163">
        <v>2.9780000000000002</v>
      </c>
      <c r="S11" s="166">
        <v>180725.03</v>
      </c>
      <c r="T11" s="162">
        <v>49.999000000000002</v>
      </c>
      <c r="U11" s="164">
        <v>0</v>
      </c>
      <c r="V11" s="164">
        <v>0.34457135079656898</v>
      </c>
      <c r="W11" s="164">
        <v>2.2263245739550701E-3</v>
      </c>
    </row>
    <row r="12" spans="1:23">
      <c r="A12" s="152">
        <v>382</v>
      </c>
      <c r="B12" s="152">
        <v>7635</v>
      </c>
      <c r="C12" s="152" t="s">
        <v>2698</v>
      </c>
      <c r="D12" s="152" t="s">
        <v>2699</v>
      </c>
      <c r="E12" s="152" t="s">
        <v>70</v>
      </c>
      <c r="F12" s="152" t="s">
        <v>2700</v>
      </c>
      <c r="G12" s="152" t="s">
        <v>2701</v>
      </c>
      <c r="H12" s="152" t="s">
        <v>44</v>
      </c>
      <c r="I12" s="152" t="s">
        <v>1409</v>
      </c>
      <c r="J12" s="152" t="s">
        <v>74</v>
      </c>
      <c r="K12" s="152" t="s">
        <v>75</v>
      </c>
      <c r="L12" s="152" t="s">
        <v>46</v>
      </c>
      <c r="M12" s="152" t="s">
        <v>63</v>
      </c>
      <c r="N12" s="152" t="s">
        <v>1134</v>
      </c>
      <c r="O12" s="152" t="s">
        <v>51</v>
      </c>
      <c r="P12" s="152" t="s">
        <v>77</v>
      </c>
      <c r="Q12" s="162">
        <v>850</v>
      </c>
      <c r="R12" s="163">
        <v>2.9780000000000002</v>
      </c>
      <c r="S12" s="166">
        <v>1922</v>
      </c>
      <c r="T12" s="162">
        <v>48.652000000000001</v>
      </c>
      <c r="U12" s="164">
        <v>0</v>
      </c>
      <c r="V12" s="164">
        <v>0.33528757130550901</v>
      </c>
      <c r="W12" s="164">
        <v>2.1663407523972301E-3</v>
      </c>
    </row>
    <row r="13" spans="1:23">
      <c r="A13" s="152">
        <v>382</v>
      </c>
      <c r="B13" s="152">
        <v>9479</v>
      </c>
      <c r="C13" s="152" t="s">
        <v>2688</v>
      </c>
      <c r="D13" s="152" t="s">
        <v>2689</v>
      </c>
      <c r="E13" s="152" t="s">
        <v>70</v>
      </c>
      <c r="F13" s="152" t="s">
        <v>2690</v>
      </c>
      <c r="G13" s="152" t="s">
        <v>2691</v>
      </c>
      <c r="H13" s="152" t="s">
        <v>44</v>
      </c>
      <c r="I13" s="152" t="s">
        <v>1353</v>
      </c>
      <c r="J13" s="152" t="s">
        <v>74</v>
      </c>
      <c r="K13" s="152" t="s">
        <v>82</v>
      </c>
      <c r="L13" s="152" t="s">
        <v>46</v>
      </c>
      <c r="M13" s="152" t="s">
        <v>63</v>
      </c>
      <c r="N13" s="152" t="s">
        <v>1191</v>
      </c>
      <c r="O13" s="152" t="s">
        <v>51</v>
      </c>
      <c r="P13" s="152" t="s">
        <v>77</v>
      </c>
      <c r="Q13" s="162">
        <v>75000</v>
      </c>
      <c r="R13" s="163">
        <v>2.9780000000000002</v>
      </c>
      <c r="S13" s="166">
        <v>245.1</v>
      </c>
      <c r="T13" s="162">
        <v>547.43100000000004</v>
      </c>
      <c r="U13" s="164">
        <v>2.6400000000000002E-4</v>
      </c>
      <c r="V13" s="164">
        <v>0.70028333954381605</v>
      </c>
      <c r="W13" s="164">
        <v>3.4783287976272999E-3</v>
      </c>
    </row>
    <row r="14" spans="1:23">
      <c r="A14" s="152">
        <v>382</v>
      </c>
      <c r="B14" s="152">
        <v>9479</v>
      </c>
      <c r="C14" s="152" t="s">
        <v>2688</v>
      </c>
      <c r="D14" s="152" t="s">
        <v>2689</v>
      </c>
      <c r="E14" s="152" t="s">
        <v>70</v>
      </c>
      <c r="F14" s="152" t="s">
        <v>2692</v>
      </c>
      <c r="G14" s="152" t="s">
        <v>2693</v>
      </c>
      <c r="H14" s="152" t="s">
        <v>44</v>
      </c>
      <c r="I14" s="152" t="s">
        <v>1353</v>
      </c>
      <c r="J14" s="152" t="s">
        <v>74</v>
      </c>
      <c r="K14" s="152" t="s">
        <v>420</v>
      </c>
      <c r="L14" s="152" t="s">
        <v>46</v>
      </c>
      <c r="M14" s="152" t="s">
        <v>63</v>
      </c>
      <c r="N14" s="152" t="s">
        <v>1191</v>
      </c>
      <c r="O14" s="152" t="s">
        <v>51</v>
      </c>
      <c r="P14" s="152" t="s">
        <v>422</v>
      </c>
      <c r="Q14" s="162">
        <v>6000</v>
      </c>
      <c r="R14" s="163">
        <v>3.9388999999999998</v>
      </c>
      <c r="S14" s="166">
        <v>991.38</v>
      </c>
      <c r="T14" s="162">
        <v>234.297</v>
      </c>
      <c r="U14" s="164">
        <v>0</v>
      </c>
      <c r="V14" s="164">
        <v>0.299716660456184</v>
      </c>
      <c r="W14" s="164">
        <v>1.48870183299313E-3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AA7"/>
  <sheetViews>
    <sheetView rightToLeft="1" workbookViewId="0">
      <selection sqref="A1:XFD1048576"/>
    </sheetView>
  </sheetViews>
  <sheetFormatPr defaultColWidth="0" defaultRowHeight="14.25"/>
  <cols>
    <col min="1" max="25" width="11.625" style="152" customWidth="1"/>
    <col min="26" max="27" width="11.625" style="152" hidden="1" customWidth="1"/>
    <col min="28" max="28" width="9" style="152" hidden="1" customWidth="1"/>
    <col min="29" max="16384" width="9" style="152" hidden="1"/>
  </cols>
  <sheetData>
    <row r="1" spans="1:25" s="167" customFormat="1" ht="51">
      <c r="A1" s="160" t="s">
        <v>14</v>
      </c>
      <c r="B1" s="160" t="s">
        <v>15</v>
      </c>
      <c r="C1" s="160" t="s">
        <v>16</v>
      </c>
      <c r="D1" s="160" t="s">
        <v>17</v>
      </c>
      <c r="E1" s="160" t="s">
        <v>18</v>
      </c>
      <c r="F1" s="160" t="s">
        <v>19</v>
      </c>
      <c r="G1" s="160" t="s">
        <v>20</v>
      </c>
      <c r="H1" s="160" t="s">
        <v>21</v>
      </c>
      <c r="I1" s="160" t="s">
        <v>22</v>
      </c>
      <c r="J1" s="160" t="s">
        <v>23</v>
      </c>
      <c r="K1" s="160" t="s">
        <v>24</v>
      </c>
      <c r="L1" s="160" t="s">
        <v>25</v>
      </c>
      <c r="M1" s="160" t="s">
        <v>26</v>
      </c>
      <c r="N1" s="160" t="s">
        <v>27</v>
      </c>
      <c r="O1" s="168" t="s">
        <v>28</v>
      </c>
      <c r="P1" s="160" t="s">
        <v>29</v>
      </c>
      <c r="Q1" s="160" t="s">
        <v>30</v>
      </c>
      <c r="R1" s="135" t="s">
        <v>31</v>
      </c>
      <c r="S1" s="160" t="s">
        <v>32</v>
      </c>
      <c r="T1" s="160" t="s">
        <v>33</v>
      </c>
      <c r="U1" s="131" t="s">
        <v>34</v>
      </c>
      <c r="V1" s="135" t="s">
        <v>35</v>
      </c>
      <c r="W1" s="160" t="s">
        <v>36</v>
      </c>
      <c r="X1" s="133" t="s">
        <v>37</v>
      </c>
      <c r="Y1" s="133" t="s">
        <v>38</v>
      </c>
    </row>
    <row r="2" spans="1:25">
      <c r="A2" s="152">
        <v>382</v>
      </c>
      <c r="B2" s="152">
        <v>382</v>
      </c>
      <c r="C2" s="152" t="s">
        <v>39</v>
      </c>
      <c r="D2" s="152" t="s">
        <v>40</v>
      </c>
      <c r="E2" s="152" t="s">
        <v>41</v>
      </c>
      <c r="F2" s="152" t="s">
        <v>42</v>
      </c>
      <c r="G2" s="152" t="s">
        <v>43</v>
      </c>
      <c r="H2" s="152" t="s">
        <v>44</v>
      </c>
      <c r="I2" s="152" t="s">
        <v>45</v>
      </c>
      <c r="J2" s="152" t="s">
        <v>45</v>
      </c>
      <c r="K2" s="152" t="s">
        <v>46</v>
      </c>
      <c r="L2" s="152" t="s">
        <v>47</v>
      </c>
      <c r="M2" s="152" t="s">
        <v>48</v>
      </c>
      <c r="N2" s="152" t="s">
        <v>49</v>
      </c>
      <c r="O2" s="169" t="s">
        <v>50</v>
      </c>
      <c r="P2" s="152" t="s">
        <v>51</v>
      </c>
      <c r="Q2" s="152" t="s">
        <v>52</v>
      </c>
      <c r="R2" s="166">
        <v>240</v>
      </c>
      <c r="S2" s="162">
        <v>1</v>
      </c>
      <c r="T2" s="162">
        <v>318000</v>
      </c>
      <c r="U2" s="163">
        <v>1</v>
      </c>
      <c r="V2" s="166">
        <v>57.8</v>
      </c>
      <c r="W2" s="162">
        <v>183.804</v>
      </c>
      <c r="X2" s="164">
        <v>0.39133378469871399</v>
      </c>
      <c r="Y2" s="164">
        <v>5.4322913768046302E-5</v>
      </c>
    </row>
    <row r="3" spans="1:25">
      <c r="A3" s="152">
        <v>382</v>
      </c>
      <c r="B3" s="152">
        <v>382</v>
      </c>
      <c r="C3" s="152" t="s">
        <v>39</v>
      </c>
      <c r="D3" s="152" t="s">
        <v>40</v>
      </c>
      <c r="E3" s="152" t="s">
        <v>41</v>
      </c>
      <c r="F3" s="152" t="s">
        <v>53</v>
      </c>
      <c r="G3" s="152" t="s">
        <v>54</v>
      </c>
      <c r="H3" s="152" t="s">
        <v>44</v>
      </c>
      <c r="I3" s="152" t="s">
        <v>45</v>
      </c>
      <c r="J3" s="152" t="s">
        <v>45</v>
      </c>
      <c r="K3" s="152" t="s">
        <v>46</v>
      </c>
      <c r="L3" s="152" t="s">
        <v>47</v>
      </c>
      <c r="M3" s="152" t="s">
        <v>48</v>
      </c>
      <c r="N3" s="152" t="s">
        <v>49</v>
      </c>
      <c r="O3" s="169" t="s">
        <v>55</v>
      </c>
      <c r="P3" s="152" t="s">
        <v>51</v>
      </c>
      <c r="Q3" s="152" t="s">
        <v>52</v>
      </c>
      <c r="R3" s="166">
        <v>288</v>
      </c>
      <c r="S3" s="162">
        <v>1</v>
      </c>
      <c r="T3" s="162">
        <v>318000</v>
      </c>
      <c r="U3" s="163">
        <v>1</v>
      </c>
      <c r="V3" s="166">
        <v>89.9</v>
      </c>
      <c r="W3" s="162">
        <v>285.88200000000001</v>
      </c>
      <c r="X3" s="164">
        <v>0.60866621530128595</v>
      </c>
      <c r="Y3" s="164">
        <v>8.4491867608085894E-5</v>
      </c>
    </row>
    <row r="4" spans="1:25">
      <c r="A4" s="152">
        <v>382</v>
      </c>
      <c r="B4" s="152">
        <v>7635</v>
      </c>
      <c r="C4" s="152" t="s">
        <v>39</v>
      </c>
      <c r="D4" s="152" t="s">
        <v>40</v>
      </c>
      <c r="E4" s="152" t="s">
        <v>41</v>
      </c>
      <c r="F4" s="152" t="s">
        <v>42</v>
      </c>
      <c r="G4" s="152" t="s">
        <v>43</v>
      </c>
      <c r="H4" s="152" t="s">
        <v>44</v>
      </c>
      <c r="I4" s="152" t="s">
        <v>45</v>
      </c>
      <c r="J4" s="152" t="s">
        <v>45</v>
      </c>
      <c r="K4" s="152" t="s">
        <v>46</v>
      </c>
      <c r="L4" s="152" t="s">
        <v>47</v>
      </c>
      <c r="M4" s="152" t="s">
        <v>48</v>
      </c>
      <c r="N4" s="152" t="s">
        <v>49</v>
      </c>
      <c r="O4" s="169" t="s">
        <v>50</v>
      </c>
      <c r="P4" s="152" t="s">
        <v>51</v>
      </c>
      <c r="Q4" s="152" t="s">
        <v>52</v>
      </c>
      <c r="R4" s="166">
        <v>240</v>
      </c>
      <c r="S4" s="162">
        <v>1</v>
      </c>
      <c r="T4" s="162">
        <v>1400</v>
      </c>
      <c r="U4" s="163">
        <v>1</v>
      </c>
      <c r="V4" s="166">
        <v>57.8</v>
      </c>
      <c r="W4" s="162">
        <v>0.80900000000000005</v>
      </c>
      <c r="X4" s="164">
        <v>0.39133378469871399</v>
      </c>
      <c r="Y4" s="164">
        <v>3.60317736988028E-5</v>
      </c>
    </row>
    <row r="5" spans="1:25">
      <c r="A5" s="152">
        <v>382</v>
      </c>
      <c r="B5" s="152">
        <v>7635</v>
      </c>
      <c r="C5" s="152" t="s">
        <v>39</v>
      </c>
      <c r="D5" s="152" t="s">
        <v>40</v>
      </c>
      <c r="E5" s="152" t="s">
        <v>41</v>
      </c>
      <c r="F5" s="152" t="s">
        <v>53</v>
      </c>
      <c r="G5" s="152" t="s">
        <v>54</v>
      </c>
      <c r="H5" s="152" t="s">
        <v>44</v>
      </c>
      <c r="I5" s="152" t="s">
        <v>45</v>
      </c>
      <c r="J5" s="152" t="s">
        <v>45</v>
      </c>
      <c r="K5" s="152" t="s">
        <v>46</v>
      </c>
      <c r="L5" s="152" t="s">
        <v>47</v>
      </c>
      <c r="M5" s="152" t="s">
        <v>48</v>
      </c>
      <c r="N5" s="152" t="s">
        <v>49</v>
      </c>
      <c r="O5" s="169" t="s">
        <v>55</v>
      </c>
      <c r="P5" s="152" t="s">
        <v>51</v>
      </c>
      <c r="Q5" s="152" t="s">
        <v>52</v>
      </c>
      <c r="R5" s="166">
        <v>288</v>
      </c>
      <c r="S5" s="162">
        <v>1</v>
      </c>
      <c r="T5" s="162">
        <v>1400</v>
      </c>
      <c r="U5" s="163">
        <v>1</v>
      </c>
      <c r="V5" s="166">
        <v>89.9</v>
      </c>
      <c r="W5" s="162">
        <v>1.2589999999999999</v>
      </c>
      <c r="X5" s="164">
        <v>0.60866621530128595</v>
      </c>
      <c r="Y5" s="164">
        <v>5.6042499230490799E-5</v>
      </c>
    </row>
    <row r="6" spans="1:25">
      <c r="A6" s="152">
        <v>382</v>
      </c>
      <c r="B6" s="152">
        <v>9479</v>
      </c>
      <c r="C6" s="152" t="s">
        <v>39</v>
      </c>
      <c r="D6" s="152" t="s">
        <v>40</v>
      </c>
      <c r="E6" s="152" t="s">
        <v>41</v>
      </c>
      <c r="F6" s="152" t="s">
        <v>42</v>
      </c>
      <c r="G6" s="152" t="s">
        <v>43</v>
      </c>
      <c r="H6" s="152" t="s">
        <v>44</v>
      </c>
      <c r="I6" s="152" t="s">
        <v>45</v>
      </c>
      <c r="J6" s="152" t="s">
        <v>45</v>
      </c>
      <c r="K6" s="152" t="s">
        <v>46</v>
      </c>
      <c r="L6" s="152" t="s">
        <v>47</v>
      </c>
      <c r="M6" s="152" t="s">
        <v>48</v>
      </c>
      <c r="N6" s="152" t="s">
        <v>49</v>
      </c>
      <c r="O6" s="169" t="s">
        <v>50</v>
      </c>
      <c r="P6" s="152" t="s">
        <v>51</v>
      </c>
      <c r="Q6" s="152" t="s">
        <v>52</v>
      </c>
      <c r="R6" s="166">
        <v>240</v>
      </c>
      <c r="S6" s="162">
        <v>1</v>
      </c>
      <c r="T6" s="162">
        <v>14900</v>
      </c>
      <c r="U6" s="163">
        <v>1</v>
      </c>
      <c r="V6" s="166">
        <v>57.8</v>
      </c>
      <c r="W6" s="162">
        <v>8.6120000000000001</v>
      </c>
      <c r="X6" s="164">
        <v>0.39133378469871399</v>
      </c>
      <c r="Y6" s="164">
        <v>5.4721182174745599E-5</v>
      </c>
    </row>
    <row r="7" spans="1:25">
      <c r="A7" s="152">
        <v>382</v>
      </c>
      <c r="B7" s="152">
        <v>9479</v>
      </c>
      <c r="C7" s="152" t="s">
        <v>39</v>
      </c>
      <c r="D7" s="152" t="s">
        <v>40</v>
      </c>
      <c r="E7" s="152" t="s">
        <v>41</v>
      </c>
      <c r="F7" s="152" t="s">
        <v>53</v>
      </c>
      <c r="G7" s="152" t="s">
        <v>54</v>
      </c>
      <c r="H7" s="152" t="s">
        <v>44</v>
      </c>
      <c r="I7" s="152" t="s">
        <v>45</v>
      </c>
      <c r="J7" s="152" t="s">
        <v>45</v>
      </c>
      <c r="K7" s="152" t="s">
        <v>46</v>
      </c>
      <c r="L7" s="152" t="s">
        <v>47</v>
      </c>
      <c r="M7" s="152" t="s">
        <v>48</v>
      </c>
      <c r="N7" s="152" t="s">
        <v>49</v>
      </c>
      <c r="O7" s="169" t="s">
        <v>55</v>
      </c>
      <c r="P7" s="152" t="s">
        <v>51</v>
      </c>
      <c r="Q7" s="152" t="s">
        <v>52</v>
      </c>
      <c r="R7" s="166">
        <v>288</v>
      </c>
      <c r="S7" s="162">
        <v>1</v>
      </c>
      <c r="T7" s="162">
        <v>14900</v>
      </c>
      <c r="U7" s="163">
        <v>1</v>
      </c>
      <c r="V7" s="166">
        <v>89.9</v>
      </c>
      <c r="W7" s="162">
        <v>13.395</v>
      </c>
      <c r="X7" s="164">
        <v>0.60866621530128595</v>
      </c>
      <c r="Y7" s="164">
        <v>8.5111319680097395E-5</v>
      </c>
    </row>
  </sheetData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A1:Y3"/>
  <sheetViews>
    <sheetView rightToLeft="1" workbookViewId="0">
      <selection sqref="A1:XFD1048576"/>
    </sheetView>
  </sheetViews>
  <sheetFormatPr defaultColWidth="0" defaultRowHeight="14.25"/>
  <cols>
    <col min="1" max="24" width="11.625" style="152" customWidth="1"/>
    <col min="25" max="25" width="11.625" style="152" hidden="1" customWidth="1"/>
    <col min="26" max="26" width="9" style="152" hidden="1" customWidth="1"/>
    <col min="27" max="16384" width="9" style="152" hidden="1"/>
  </cols>
  <sheetData>
    <row r="1" spans="1:24" s="167" customFormat="1" ht="51">
      <c r="A1" s="160" t="s">
        <v>14</v>
      </c>
      <c r="B1" s="160" t="s">
        <v>15</v>
      </c>
      <c r="C1" s="160" t="s">
        <v>16</v>
      </c>
      <c r="D1" s="160" t="s">
        <v>17</v>
      </c>
      <c r="E1" s="160" t="s">
        <v>18</v>
      </c>
      <c r="F1" s="160" t="s">
        <v>19</v>
      </c>
      <c r="G1" s="160" t="s">
        <v>20</v>
      </c>
      <c r="H1" s="160" t="s">
        <v>21</v>
      </c>
      <c r="I1" s="160" t="s">
        <v>56</v>
      </c>
      <c r="J1" s="160" t="s">
        <v>22</v>
      </c>
      <c r="K1" s="160" t="s">
        <v>23</v>
      </c>
      <c r="L1" s="160" t="s">
        <v>25</v>
      </c>
      <c r="M1" s="160" t="s">
        <v>27</v>
      </c>
      <c r="N1" s="160" t="s">
        <v>57</v>
      </c>
      <c r="O1" s="168" t="s">
        <v>28</v>
      </c>
      <c r="P1" s="160" t="s">
        <v>29</v>
      </c>
      <c r="Q1" s="160" t="s">
        <v>30</v>
      </c>
      <c r="R1" s="135" t="s">
        <v>31</v>
      </c>
      <c r="S1" s="160" t="s">
        <v>33</v>
      </c>
      <c r="T1" s="131" t="s">
        <v>34</v>
      </c>
      <c r="U1" s="135" t="s">
        <v>35</v>
      </c>
      <c r="V1" s="160" t="s">
        <v>36</v>
      </c>
      <c r="W1" s="133" t="s">
        <v>37</v>
      </c>
      <c r="X1" s="133" t="s">
        <v>38</v>
      </c>
    </row>
    <row r="2" spans="1:24">
      <c r="A2" s="152">
        <v>382</v>
      </c>
      <c r="B2" s="152">
        <v>11414</v>
      </c>
      <c r="C2" s="152" t="s">
        <v>58</v>
      </c>
      <c r="D2" s="152" t="s">
        <v>59</v>
      </c>
      <c r="E2" s="152" t="s">
        <v>41</v>
      </c>
      <c r="F2" s="152" t="s">
        <v>60</v>
      </c>
      <c r="G2" s="152" t="s">
        <v>61</v>
      </c>
      <c r="H2" s="152" t="s">
        <v>44</v>
      </c>
      <c r="I2" s="152" t="s">
        <v>62</v>
      </c>
      <c r="J2" s="152" t="s">
        <v>45</v>
      </c>
      <c r="K2" s="152" t="s">
        <v>45</v>
      </c>
      <c r="L2" s="152" t="s">
        <v>47</v>
      </c>
      <c r="M2" s="152" t="s">
        <v>63</v>
      </c>
      <c r="N2" s="152" t="s">
        <v>64</v>
      </c>
      <c r="O2" s="169" t="s">
        <v>65</v>
      </c>
      <c r="P2" s="152" t="s">
        <v>51</v>
      </c>
      <c r="Q2" s="152" t="s">
        <v>52</v>
      </c>
      <c r="R2" s="166">
        <v>4160</v>
      </c>
      <c r="S2" s="162">
        <v>22</v>
      </c>
      <c r="T2" s="163">
        <v>1</v>
      </c>
      <c r="U2" s="166">
        <v>299000</v>
      </c>
      <c r="V2" s="162">
        <v>65.78</v>
      </c>
      <c r="W2" s="164">
        <v>-0.73973280554181098</v>
      </c>
      <c r="X2" s="164">
        <v>3.0549792304838401E-3</v>
      </c>
    </row>
    <row r="3" spans="1:24">
      <c r="A3" s="152">
        <v>382</v>
      </c>
      <c r="B3" s="152">
        <v>11414</v>
      </c>
      <c r="C3" s="152" t="s">
        <v>58</v>
      </c>
      <c r="D3" s="152" t="s">
        <v>59</v>
      </c>
      <c r="E3" s="152" t="s">
        <v>41</v>
      </c>
      <c r="F3" s="152" t="s">
        <v>66</v>
      </c>
      <c r="G3" s="152" t="s">
        <v>67</v>
      </c>
      <c r="H3" s="152" t="s">
        <v>44</v>
      </c>
      <c r="I3" s="152" t="s">
        <v>62</v>
      </c>
      <c r="J3" s="152" t="s">
        <v>45</v>
      </c>
      <c r="K3" s="152" t="s">
        <v>45</v>
      </c>
      <c r="L3" s="152" t="s">
        <v>47</v>
      </c>
      <c r="M3" s="152" t="s">
        <v>63</v>
      </c>
      <c r="N3" s="152" t="s">
        <v>64</v>
      </c>
      <c r="O3" s="169" t="s">
        <v>65</v>
      </c>
      <c r="P3" s="152" t="s">
        <v>51</v>
      </c>
      <c r="Q3" s="152" t="s">
        <v>52</v>
      </c>
      <c r="R3" s="166">
        <v>4160</v>
      </c>
      <c r="S3" s="162">
        <v>-22</v>
      </c>
      <c r="T3" s="163">
        <v>1</v>
      </c>
      <c r="U3" s="166">
        <v>703200</v>
      </c>
      <c r="V3" s="162">
        <v>-154.70400000000001</v>
      </c>
      <c r="W3" s="164">
        <v>1.73973280554181</v>
      </c>
      <c r="X3" s="164">
        <v>-7.1848207186496196E-3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A1:T4"/>
  <sheetViews>
    <sheetView rightToLeft="1" workbookViewId="0">
      <selection sqref="A1:XFD1048576"/>
    </sheetView>
  </sheetViews>
  <sheetFormatPr defaultColWidth="0" defaultRowHeight="14.25"/>
  <cols>
    <col min="1" max="20" width="11.625" style="152" customWidth="1"/>
    <col min="21" max="21" width="9" style="152" hidden="1" customWidth="1"/>
    <col min="22" max="16384" width="9" style="152" hidden="1"/>
  </cols>
  <sheetData>
    <row r="1" spans="1:20" s="167" customFormat="1" ht="51">
      <c r="A1" s="160" t="s">
        <v>14</v>
      </c>
      <c r="B1" s="160" t="s">
        <v>15</v>
      </c>
      <c r="C1" s="160" t="s">
        <v>16</v>
      </c>
      <c r="D1" s="160" t="s">
        <v>17</v>
      </c>
      <c r="E1" s="160" t="s">
        <v>18</v>
      </c>
      <c r="F1" s="160" t="s">
        <v>19</v>
      </c>
      <c r="G1" s="160" t="s">
        <v>20</v>
      </c>
      <c r="H1" s="160" t="s">
        <v>21</v>
      </c>
      <c r="I1" s="160" t="s">
        <v>22</v>
      </c>
      <c r="J1" s="160" t="s">
        <v>23</v>
      </c>
      <c r="K1" s="160" t="s">
        <v>25</v>
      </c>
      <c r="L1" s="160" t="s">
        <v>57</v>
      </c>
      <c r="M1" s="160" t="s">
        <v>29</v>
      </c>
      <c r="N1" s="160" t="s">
        <v>30</v>
      </c>
      <c r="O1" s="160" t="s">
        <v>33</v>
      </c>
      <c r="P1" s="131" t="s">
        <v>34</v>
      </c>
      <c r="Q1" s="135" t="s">
        <v>35</v>
      </c>
      <c r="R1" s="160" t="s">
        <v>36</v>
      </c>
      <c r="S1" s="133" t="s">
        <v>37</v>
      </c>
      <c r="T1" s="133" t="s">
        <v>38</v>
      </c>
    </row>
    <row r="2" spans="1:20">
      <c r="A2" s="152">
        <v>382</v>
      </c>
      <c r="B2" s="152">
        <v>382</v>
      </c>
      <c r="C2" s="152" t="s">
        <v>68</v>
      </c>
      <c r="D2" s="152" t="s">
        <v>69</v>
      </c>
      <c r="E2" s="152" t="s">
        <v>70</v>
      </c>
      <c r="F2" s="152" t="s">
        <v>71</v>
      </c>
      <c r="G2" s="152" t="s">
        <v>72</v>
      </c>
      <c r="H2" s="152" t="s">
        <v>73</v>
      </c>
      <c r="I2" s="152" t="s">
        <v>74</v>
      </c>
      <c r="J2" s="152" t="s">
        <v>75</v>
      </c>
      <c r="K2" s="152" t="s">
        <v>76</v>
      </c>
      <c r="L2" s="152" t="s">
        <v>64</v>
      </c>
      <c r="M2" s="152" t="s">
        <v>51</v>
      </c>
      <c r="N2" s="152" t="s">
        <v>77</v>
      </c>
      <c r="O2" s="162">
        <v>137</v>
      </c>
      <c r="P2" s="163">
        <v>2.9780000000000002</v>
      </c>
      <c r="Q2" s="166">
        <v>7548.25</v>
      </c>
      <c r="R2" s="162">
        <v>991.40599999999995</v>
      </c>
      <c r="S2" s="164">
        <v>1</v>
      </c>
      <c r="T2" s="164">
        <v>2.9300810407100202E-4</v>
      </c>
    </row>
    <row r="3" spans="1:20">
      <c r="A3" s="152">
        <v>382</v>
      </c>
      <c r="B3" s="152">
        <v>9479</v>
      </c>
      <c r="C3" s="152" t="s">
        <v>68</v>
      </c>
      <c r="D3" s="152" t="s">
        <v>69</v>
      </c>
      <c r="E3" s="152" t="s">
        <v>70</v>
      </c>
      <c r="F3" s="152" t="s">
        <v>71</v>
      </c>
      <c r="G3" s="152" t="s">
        <v>72</v>
      </c>
      <c r="H3" s="152" t="s">
        <v>73</v>
      </c>
      <c r="I3" s="152" t="s">
        <v>74</v>
      </c>
      <c r="J3" s="152" t="s">
        <v>75</v>
      </c>
      <c r="K3" s="152" t="s">
        <v>76</v>
      </c>
      <c r="L3" s="152" t="s">
        <v>64</v>
      </c>
      <c r="M3" s="152" t="s">
        <v>51</v>
      </c>
      <c r="N3" s="152" t="s">
        <v>77</v>
      </c>
      <c r="O3" s="162">
        <v>15</v>
      </c>
      <c r="P3" s="163">
        <v>2.9780000000000002</v>
      </c>
      <c r="Q3" s="166">
        <v>7548.25</v>
      </c>
      <c r="R3" s="162">
        <v>108.548</v>
      </c>
      <c r="S3" s="164">
        <v>1</v>
      </c>
      <c r="T3" s="164">
        <v>6.8970534298117502E-4</v>
      </c>
    </row>
    <row r="4" spans="1:20">
      <c r="A4" s="152">
        <v>382</v>
      </c>
      <c r="B4" s="152">
        <v>11414</v>
      </c>
      <c r="C4" s="152" t="s">
        <v>78</v>
      </c>
      <c r="D4" s="152" t="s">
        <v>79</v>
      </c>
      <c r="E4" s="152" t="s">
        <v>70</v>
      </c>
      <c r="F4" s="152" t="s">
        <v>80</v>
      </c>
      <c r="G4" s="152" t="s">
        <v>81</v>
      </c>
      <c r="H4" s="152" t="s">
        <v>73</v>
      </c>
      <c r="I4" s="152" t="s">
        <v>74</v>
      </c>
      <c r="J4" s="152" t="s">
        <v>82</v>
      </c>
      <c r="K4" s="152" t="s">
        <v>83</v>
      </c>
      <c r="L4" s="152" t="s">
        <v>64</v>
      </c>
      <c r="M4" s="152" t="s">
        <v>51</v>
      </c>
      <c r="N4" s="152" t="s">
        <v>77</v>
      </c>
      <c r="O4" s="162">
        <v>5</v>
      </c>
      <c r="P4" s="163">
        <v>2.9780000000000002</v>
      </c>
      <c r="Q4" s="166">
        <v>15712</v>
      </c>
      <c r="R4" s="162">
        <v>-26.951000000000001</v>
      </c>
      <c r="S4" s="164">
        <v>1</v>
      </c>
      <c r="T4" s="164">
        <v>-1.25166372366748E-3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A1:AB1"/>
  <sheetViews>
    <sheetView rightToLeft="1" workbookViewId="0"/>
  </sheetViews>
  <sheetFormatPr defaultColWidth="0" defaultRowHeight="14.25"/>
  <cols>
    <col min="1" max="28" width="11.625" customWidth="1"/>
    <col min="29" max="29" width="9" hidden="1" customWidth="1"/>
    <col min="30" max="16384" width="9" hidden="1"/>
  </cols>
  <sheetData>
    <row r="1" spans="1:28" s="2" customFormat="1" ht="51">
      <c r="A1" s="13" t="s">
        <v>14</v>
      </c>
      <c r="B1" s="13" t="s">
        <v>15</v>
      </c>
      <c r="C1" s="13" t="s">
        <v>16</v>
      </c>
      <c r="D1" s="13" t="s">
        <v>17</v>
      </c>
      <c r="E1" s="13" t="s">
        <v>18</v>
      </c>
      <c r="F1" s="13" t="s">
        <v>19</v>
      </c>
      <c r="G1" s="13" t="s">
        <v>20</v>
      </c>
      <c r="H1" s="13" t="s">
        <v>21</v>
      </c>
      <c r="I1" s="13" t="s">
        <v>56</v>
      </c>
      <c r="J1" s="13" t="s">
        <v>22</v>
      </c>
      <c r="K1" s="13" t="s">
        <v>23</v>
      </c>
      <c r="L1" s="13" t="s">
        <v>24</v>
      </c>
      <c r="M1" s="13" t="s">
        <v>25</v>
      </c>
      <c r="N1" s="13" t="s">
        <v>57</v>
      </c>
      <c r="O1" s="13" t="s">
        <v>29</v>
      </c>
      <c r="P1" s="13" t="s">
        <v>84</v>
      </c>
      <c r="Q1" s="13" t="s">
        <v>85</v>
      </c>
      <c r="R1" s="13" t="s">
        <v>86</v>
      </c>
      <c r="S1" s="13" t="s">
        <v>87</v>
      </c>
      <c r="T1" s="13" t="s">
        <v>88</v>
      </c>
      <c r="U1" s="13" t="s">
        <v>89</v>
      </c>
      <c r="V1" s="13" t="s">
        <v>30</v>
      </c>
      <c r="W1" s="13" t="s">
        <v>33</v>
      </c>
      <c r="X1" s="13" t="s">
        <v>34</v>
      </c>
      <c r="Y1" s="13" t="s">
        <v>35</v>
      </c>
      <c r="Z1" s="13" t="s">
        <v>36</v>
      </c>
      <c r="AA1" s="13" t="s">
        <v>37</v>
      </c>
      <c r="AB1" s="13" t="s">
        <v>38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/>
  <dimension ref="A1:Y1"/>
  <sheetViews>
    <sheetView rightToLeft="1" workbookViewId="0"/>
  </sheetViews>
  <sheetFormatPr defaultColWidth="0" defaultRowHeight="14.25"/>
  <cols>
    <col min="1" max="25" width="11.625" customWidth="1"/>
    <col min="26" max="26" width="9" hidden="1" customWidth="1"/>
    <col min="27" max="16384" width="9" hidden="1"/>
  </cols>
  <sheetData>
    <row r="1" spans="1:25" ht="51">
      <c r="A1" s="13" t="s">
        <v>14</v>
      </c>
      <c r="B1" s="13" t="s">
        <v>15</v>
      </c>
      <c r="C1" s="13" t="s">
        <v>16</v>
      </c>
      <c r="D1" s="13" t="s">
        <v>19</v>
      </c>
      <c r="E1" s="13" t="s">
        <v>20</v>
      </c>
      <c r="F1" s="13" t="s">
        <v>21</v>
      </c>
      <c r="G1" s="13" t="s">
        <v>56</v>
      </c>
      <c r="H1" s="13" t="s">
        <v>22</v>
      </c>
      <c r="I1" s="13" t="s">
        <v>23</v>
      </c>
      <c r="J1" s="13" t="s">
        <v>90</v>
      </c>
      <c r="K1" s="13" t="s">
        <v>87</v>
      </c>
      <c r="L1" s="13" t="s">
        <v>88</v>
      </c>
      <c r="M1" s="13" t="s">
        <v>30</v>
      </c>
      <c r="N1" s="13" t="s">
        <v>84</v>
      </c>
      <c r="O1" s="13" t="s">
        <v>91</v>
      </c>
      <c r="P1" s="13" t="s">
        <v>85</v>
      </c>
      <c r="Q1" s="13" t="s">
        <v>86</v>
      </c>
      <c r="R1" s="13" t="s">
        <v>33</v>
      </c>
      <c r="S1" s="13" t="s">
        <v>34</v>
      </c>
      <c r="T1" s="13" t="s">
        <v>35</v>
      </c>
      <c r="U1" s="13" t="s">
        <v>36</v>
      </c>
      <c r="V1" s="13" t="s">
        <v>92</v>
      </c>
      <c r="W1" s="13" t="s">
        <v>93</v>
      </c>
      <c r="X1" s="13" t="s">
        <v>37</v>
      </c>
      <c r="Y1" s="13" t="s">
        <v>38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R1"/>
  <sheetViews>
    <sheetView rightToLeft="1" workbookViewId="0"/>
  </sheetViews>
  <sheetFormatPr defaultColWidth="0" defaultRowHeight="14.25"/>
  <cols>
    <col min="1" max="18" width="11.625" customWidth="1"/>
    <col min="19" max="19" width="9" hidden="1" customWidth="1"/>
    <col min="20" max="16384" width="9" hidden="1"/>
  </cols>
  <sheetData>
    <row r="1" spans="1:18" s="2" customFormat="1" ht="51">
      <c r="A1" s="13" t="s">
        <v>14</v>
      </c>
      <c r="B1" s="13" t="s">
        <v>15</v>
      </c>
      <c r="C1" s="13" t="s">
        <v>56</v>
      </c>
      <c r="D1" s="13" t="s">
        <v>19</v>
      </c>
      <c r="E1" s="13" t="s">
        <v>20</v>
      </c>
      <c r="F1" s="13" t="s">
        <v>90</v>
      </c>
      <c r="G1" s="13" t="s">
        <v>84</v>
      </c>
      <c r="H1" s="13" t="s">
        <v>94</v>
      </c>
      <c r="I1" s="13" t="s">
        <v>91</v>
      </c>
      <c r="J1" s="13" t="s">
        <v>85</v>
      </c>
      <c r="K1" s="13" t="s">
        <v>86</v>
      </c>
      <c r="L1" s="13" t="s">
        <v>33</v>
      </c>
      <c r="M1" s="13" t="s">
        <v>35</v>
      </c>
      <c r="N1" s="13" t="s">
        <v>36</v>
      </c>
      <c r="O1" s="13" t="s">
        <v>92</v>
      </c>
      <c r="P1" s="13" t="s">
        <v>93</v>
      </c>
      <c r="Q1" s="13" t="s">
        <v>37</v>
      </c>
      <c r="R1" s="13" t="s">
        <v>38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/>
    </customSheetView>
  </customSheetViews>
  <pageMargins left="0.7" right="0.7" top="0.75" bottom="0.75" header="0.3" footer="0.3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"/>
  <dimension ref="A1:G1"/>
  <sheetViews>
    <sheetView rightToLeft="1" workbookViewId="0"/>
  </sheetViews>
  <sheetFormatPr defaultColWidth="0" defaultRowHeight="14.25"/>
  <cols>
    <col min="1" max="7" width="11.625" customWidth="1"/>
    <col min="8" max="8" width="9" hidden="1" customWidth="1"/>
    <col min="9" max="16384" width="9" hidden="1"/>
  </cols>
  <sheetData>
    <row r="1" spans="1:7" s="2" customFormat="1" ht="38.25">
      <c r="A1" s="13" t="s">
        <v>95</v>
      </c>
      <c r="B1" s="13" t="s">
        <v>15</v>
      </c>
      <c r="C1" s="13" t="s">
        <v>56</v>
      </c>
      <c r="D1" s="13" t="s">
        <v>96</v>
      </c>
      <c r="E1" s="13" t="s">
        <v>97</v>
      </c>
      <c r="F1" s="13" t="s">
        <v>98</v>
      </c>
      <c r="G1" s="13" t="s">
        <v>38</v>
      </c>
    </row>
  </sheetData>
  <sheetProtection formatColumns="0"/>
  <pageMargins left="0.7" right="0.7" top="0.75" bottom="0.75" header="0.3" footer="0.3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AN1"/>
  <sheetViews>
    <sheetView rightToLeft="1" workbookViewId="0"/>
  </sheetViews>
  <sheetFormatPr defaultColWidth="0" defaultRowHeight="14.25"/>
  <cols>
    <col min="1" max="40" width="11.625" customWidth="1"/>
    <col min="41" max="41" width="9" hidden="1" customWidth="1"/>
    <col min="42" max="16384" width="9" hidden="1"/>
  </cols>
  <sheetData>
    <row r="1" spans="1:40" ht="51">
      <c r="A1" s="13" t="s">
        <v>14</v>
      </c>
      <c r="B1" s="13" t="s">
        <v>15</v>
      </c>
      <c r="C1" s="13" t="s">
        <v>16</v>
      </c>
      <c r="D1" s="13" t="s">
        <v>17</v>
      </c>
      <c r="E1" s="13" t="s">
        <v>18</v>
      </c>
      <c r="F1" s="13" t="s">
        <v>19</v>
      </c>
      <c r="G1" s="13" t="s">
        <v>20</v>
      </c>
      <c r="H1" s="13" t="s">
        <v>21</v>
      </c>
      <c r="I1" s="13" t="s">
        <v>56</v>
      </c>
      <c r="J1" s="13" t="s">
        <v>22</v>
      </c>
      <c r="K1" s="13" t="s">
        <v>23</v>
      </c>
      <c r="L1" s="13" t="s">
        <v>27</v>
      </c>
      <c r="M1" s="13" t="s">
        <v>29</v>
      </c>
      <c r="N1" s="13" t="s">
        <v>90</v>
      </c>
      <c r="O1" s="13" t="s">
        <v>87</v>
      </c>
      <c r="P1" s="13" t="s">
        <v>88</v>
      </c>
      <c r="Q1" s="13" t="s">
        <v>89</v>
      </c>
      <c r="R1" s="13" t="s">
        <v>30</v>
      </c>
      <c r="S1" s="13" t="s">
        <v>84</v>
      </c>
      <c r="T1" s="13" t="s">
        <v>94</v>
      </c>
      <c r="U1" s="13" t="s">
        <v>99</v>
      </c>
      <c r="V1" s="13" t="s">
        <v>91</v>
      </c>
      <c r="W1" s="13" t="s">
        <v>85</v>
      </c>
      <c r="X1" s="13" t="s">
        <v>86</v>
      </c>
      <c r="Y1" s="13" t="s">
        <v>100</v>
      </c>
      <c r="Z1" s="13" t="s">
        <v>101</v>
      </c>
      <c r="AA1" s="13" t="s">
        <v>102</v>
      </c>
      <c r="AB1" s="13" t="s">
        <v>103</v>
      </c>
      <c r="AC1" s="13" t="s">
        <v>104</v>
      </c>
      <c r="AD1" s="13" t="s">
        <v>105</v>
      </c>
      <c r="AE1" s="13" t="s">
        <v>106</v>
      </c>
      <c r="AF1" s="13" t="s">
        <v>33</v>
      </c>
      <c r="AG1" s="13" t="s">
        <v>34</v>
      </c>
      <c r="AH1" s="13" t="s">
        <v>35</v>
      </c>
      <c r="AI1" s="13" t="s">
        <v>36</v>
      </c>
      <c r="AJ1" s="13" t="s">
        <v>92</v>
      </c>
      <c r="AK1" s="13" t="s">
        <v>107</v>
      </c>
      <c r="AL1" s="13" t="s">
        <v>93</v>
      </c>
      <c r="AM1" s="13" t="s">
        <v>37</v>
      </c>
      <c r="AN1" s="13" t="s">
        <v>38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AL10"/>
  <sheetViews>
    <sheetView rightToLeft="1" topLeftCell="O1" workbookViewId="0">
      <selection activeCell="AD11" sqref="AD11"/>
    </sheetView>
  </sheetViews>
  <sheetFormatPr defaultColWidth="0" defaultRowHeight="14.25"/>
  <cols>
    <col min="1" max="38" width="11.625" customWidth="1"/>
    <col min="39" max="39" width="9" hidden="1" customWidth="1"/>
    <col min="40" max="16384" width="9" hidden="1"/>
  </cols>
  <sheetData>
    <row r="1" spans="1:38" s="2" customFormat="1" ht="51">
      <c r="A1" s="13" t="s">
        <v>14</v>
      </c>
      <c r="B1" s="13" t="s">
        <v>15</v>
      </c>
      <c r="C1" s="13" t="s">
        <v>16</v>
      </c>
      <c r="D1" s="13" t="s">
        <v>17</v>
      </c>
      <c r="E1" s="13" t="s">
        <v>18</v>
      </c>
      <c r="F1" s="13" t="s">
        <v>19</v>
      </c>
      <c r="G1" s="13" t="s">
        <v>20</v>
      </c>
      <c r="H1" s="13" t="s">
        <v>21</v>
      </c>
      <c r="I1" s="13" t="s">
        <v>56</v>
      </c>
      <c r="J1" s="13" t="s">
        <v>22</v>
      </c>
      <c r="K1" s="13" t="s">
        <v>23</v>
      </c>
      <c r="L1" s="13" t="s">
        <v>24</v>
      </c>
      <c r="M1" s="13" t="s">
        <v>27</v>
      </c>
      <c r="N1" s="13" t="s">
        <v>29</v>
      </c>
      <c r="O1" s="137" t="s">
        <v>90</v>
      </c>
      <c r="P1" s="13" t="s">
        <v>87</v>
      </c>
      <c r="Q1" s="13" t="s">
        <v>88</v>
      </c>
      <c r="R1" s="13" t="s">
        <v>89</v>
      </c>
      <c r="S1" s="13" t="s">
        <v>30</v>
      </c>
      <c r="T1" s="13" t="s">
        <v>84</v>
      </c>
      <c r="U1" s="13" t="s">
        <v>91</v>
      </c>
      <c r="V1" s="133" t="s">
        <v>86</v>
      </c>
      <c r="W1" s="133" t="s">
        <v>85</v>
      </c>
      <c r="X1" s="13" t="s">
        <v>100</v>
      </c>
      <c r="Y1" s="13" t="s">
        <v>101</v>
      </c>
      <c r="Z1" s="13" t="s">
        <v>102</v>
      </c>
      <c r="AA1" s="13" t="s">
        <v>103</v>
      </c>
      <c r="AB1" s="137" t="s">
        <v>105</v>
      </c>
      <c r="AC1" s="137" t="s">
        <v>106</v>
      </c>
      <c r="AD1" s="13" t="s">
        <v>33</v>
      </c>
      <c r="AE1" s="131" t="s">
        <v>34</v>
      </c>
      <c r="AF1" s="135" t="s">
        <v>35</v>
      </c>
      <c r="AG1" s="13" t="s">
        <v>36</v>
      </c>
      <c r="AH1" s="13" t="s">
        <v>92</v>
      </c>
      <c r="AI1" s="13" t="s">
        <v>107</v>
      </c>
      <c r="AJ1" s="13" t="s">
        <v>93</v>
      </c>
      <c r="AK1" s="133" t="s">
        <v>37</v>
      </c>
      <c r="AL1" s="133" t="s">
        <v>38</v>
      </c>
    </row>
    <row r="2" spans="1:38">
      <c r="A2">
        <v>382</v>
      </c>
      <c r="B2">
        <v>382</v>
      </c>
      <c r="C2" t="s">
        <v>108</v>
      </c>
      <c r="D2" t="s">
        <v>109</v>
      </c>
      <c r="E2" t="s">
        <v>41</v>
      </c>
      <c r="F2" t="s">
        <v>110</v>
      </c>
      <c r="G2" t="s">
        <v>111</v>
      </c>
      <c r="H2" t="s">
        <v>44</v>
      </c>
      <c r="I2" t="s">
        <v>112</v>
      </c>
      <c r="J2" t="s">
        <v>45</v>
      </c>
      <c r="K2" t="s">
        <v>45</v>
      </c>
      <c r="L2" t="s">
        <v>113</v>
      </c>
      <c r="M2" t="s">
        <v>49</v>
      </c>
      <c r="N2" t="s">
        <v>51</v>
      </c>
      <c r="O2" s="138" t="s">
        <v>114</v>
      </c>
      <c r="P2" t="s">
        <v>115</v>
      </c>
      <c r="Q2" t="s">
        <v>116</v>
      </c>
      <c r="R2" t="s">
        <v>117</v>
      </c>
      <c r="S2" t="s">
        <v>52</v>
      </c>
      <c r="T2" t="s">
        <v>118</v>
      </c>
      <c r="U2" t="s">
        <v>119</v>
      </c>
      <c r="V2" s="134">
        <v>3.4099999999999998E-2</v>
      </c>
      <c r="W2" s="134">
        <v>5.3499999999999999E-2</v>
      </c>
      <c r="X2" t="s">
        <v>120</v>
      </c>
      <c r="Y2" t="s">
        <v>464</v>
      </c>
      <c r="Z2" t="s">
        <v>121</v>
      </c>
      <c r="AA2" s="159" t="s">
        <v>194</v>
      </c>
      <c r="AB2" s="138" t="s">
        <v>123</v>
      </c>
      <c r="AC2" s="138" t="s">
        <v>123</v>
      </c>
      <c r="AD2" s="130">
        <v>2218959.4500000002</v>
      </c>
      <c r="AE2" s="132">
        <v>1</v>
      </c>
      <c r="AF2" s="136">
        <v>13.23</v>
      </c>
      <c r="AG2" s="130">
        <v>293.56799999999998</v>
      </c>
      <c r="AJ2" t="s">
        <v>124</v>
      </c>
      <c r="AK2" s="134">
        <v>1.07955240596948E-2</v>
      </c>
      <c r="AL2" s="134">
        <v>8.6763548997844604E-5</v>
      </c>
    </row>
    <row r="3" spans="1:38">
      <c r="A3">
        <v>382</v>
      </c>
      <c r="B3">
        <v>382</v>
      </c>
      <c r="C3" t="s">
        <v>125</v>
      </c>
      <c r="D3" t="s">
        <v>126</v>
      </c>
      <c r="E3" t="s">
        <v>41</v>
      </c>
      <c r="F3" t="s">
        <v>127</v>
      </c>
      <c r="G3" t="s">
        <v>128</v>
      </c>
      <c r="H3" t="s">
        <v>44</v>
      </c>
      <c r="I3" t="s">
        <v>129</v>
      </c>
      <c r="J3" t="s">
        <v>45</v>
      </c>
      <c r="K3" t="s">
        <v>45</v>
      </c>
      <c r="L3" t="s">
        <v>113</v>
      </c>
      <c r="M3" t="s">
        <v>49</v>
      </c>
      <c r="N3" t="s">
        <v>51</v>
      </c>
      <c r="O3" s="138" t="s">
        <v>130</v>
      </c>
      <c r="P3" t="s">
        <v>131</v>
      </c>
      <c r="Q3" t="s">
        <v>132</v>
      </c>
      <c r="R3" t="s">
        <v>117</v>
      </c>
      <c r="S3" t="s">
        <v>52</v>
      </c>
      <c r="T3" t="s">
        <v>133</v>
      </c>
      <c r="U3" t="s">
        <v>134</v>
      </c>
      <c r="V3" s="134">
        <v>5.11E-2</v>
      </c>
      <c r="W3" s="134">
        <v>5.1200000000000002E-2</v>
      </c>
      <c r="X3" t="s">
        <v>135</v>
      </c>
      <c r="Y3" t="s">
        <v>51</v>
      </c>
      <c r="Z3" t="s">
        <v>136</v>
      </c>
      <c r="AA3" t="s">
        <v>122</v>
      </c>
      <c r="AB3" s="138" t="s">
        <v>123</v>
      </c>
      <c r="AC3" s="138" t="s">
        <v>123</v>
      </c>
      <c r="AD3" s="130">
        <v>6139189</v>
      </c>
      <c r="AE3" s="132">
        <v>1</v>
      </c>
      <c r="AF3" s="136">
        <v>100.65</v>
      </c>
      <c r="AG3" s="130">
        <v>6179.0940000000001</v>
      </c>
      <c r="AJ3" t="s">
        <v>124</v>
      </c>
      <c r="AK3" s="134">
        <v>0.227226669251411</v>
      </c>
      <c r="AL3" s="134">
        <v>1.8262191017495899E-3</v>
      </c>
    </row>
    <row r="4" spans="1:38">
      <c r="A4">
        <v>382</v>
      </c>
      <c r="B4">
        <v>382</v>
      </c>
      <c r="C4" t="s">
        <v>137</v>
      </c>
      <c r="D4" t="s">
        <v>138</v>
      </c>
      <c r="E4" t="s">
        <v>41</v>
      </c>
      <c r="F4" t="s">
        <v>139</v>
      </c>
      <c r="G4" t="s">
        <v>140</v>
      </c>
      <c r="H4" t="s">
        <v>44</v>
      </c>
      <c r="I4" t="s">
        <v>129</v>
      </c>
      <c r="J4" t="s">
        <v>45</v>
      </c>
      <c r="K4" t="s">
        <v>45</v>
      </c>
      <c r="L4" t="s">
        <v>113</v>
      </c>
      <c r="M4" t="s">
        <v>49</v>
      </c>
      <c r="N4" t="s">
        <v>51</v>
      </c>
      <c r="O4" s="138" t="s">
        <v>141</v>
      </c>
      <c r="P4" t="s">
        <v>142</v>
      </c>
      <c r="Q4" t="s">
        <v>132</v>
      </c>
      <c r="R4" t="s">
        <v>117</v>
      </c>
      <c r="S4" t="s">
        <v>52</v>
      </c>
      <c r="T4" t="s">
        <v>143</v>
      </c>
      <c r="U4" t="s">
        <v>144</v>
      </c>
      <c r="V4" s="134">
        <v>3.6900000000000002E-2</v>
      </c>
      <c r="W4" s="134">
        <v>2.1000000000000001E-2</v>
      </c>
      <c r="X4" t="s">
        <v>135</v>
      </c>
      <c r="Y4" t="s">
        <v>51</v>
      </c>
      <c r="Z4" t="s">
        <v>136</v>
      </c>
      <c r="AA4" t="s">
        <v>122</v>
      </c>
      <c r="AB4" s="138" t="s">
        <v>123</v>
      </c>
      <c r="AC4" s="138" t="s">
        <v>123</v>
      </c>
      <c r="AD4" s="130">
        <v>1157431.32</v>
      </c>
      <c r="AE4" s="132">
        <v>1</v>
      </c>
      <c r="AF4" s="136">
        <v>99.04</v>
      </c>
      <c r="AG4" s="130">
        <v>1146.32</v>
      </c>
      <c r="AJ4" t="s">
        <v>124</v>
      </c>
      <c r="AK4" s="134">
        <v>4.2154154354004103E-2</v>
      </c>
      <c r="AL4" s="134">
        <v>3.3879263447815901E-4</v>
      </c>
    </row>
    <row r="5" spans="1:38">
      <c r="A5">
        <v>382</v>
      </c>
      <c r="B5">
        <v>382</v>
      </c>
      <c r="C5" t="s">
        <v>145</v>
      </c>
      <c r="D5" t="s">
        <v>146</v>
      </c>
      <c r="E5" t="s">
        <v>41</v>
      </c>
      <c r="F5" t="s">
        <v>147</v>
      </c>
      <c r="G5" t="s">
        <v>148</v>
      </c>
      <c r="H5" t="s">
        <v>44</v>
      </c>
      <c r="I5" t="s">
        <v>112</v>
      </c>
      <c r="J5" t="s">
        <v>45</v>
      </c>
      <c r="K5" t="s">
        <v>45</v>
      </c>
      <c r="L5" t="s">
        <v>113</v>
      </c>
      <c r="M5" t="s">
        <v>149</v>
      </c>
      <c r="N5" t="s">
        <v>51</v>
      </c>
      <c r="O5" s="138" t="s">
        <v>150</v>
      </c>
      <c r="P5" t="s">
        <v>131</v>
      </c>
      <c r="Q5" t="s">
        <v>132</v>
      </c>
      <c r="R5" t="s">
        <v>117</v>
      </c>
      <c r="S5" t="s">
        <v>52</v>
      </c>
      <c r="T5" t="s">
        <v>151</v>
      </c>
      <c r="U5" t="s">
        <v>152</v>
      </c>
      <c r="V5" s="134">
        <v>4.41E-2</v>
      </c>
      <c r="W5" s="134">
        <v>4.4499999999999998E-2</v>
      </c>
      <c r="X5" t="s">
        <v>135</v>
      </c>
      <c r="Y5" t="s">
        <v>51</v>
      </c>
      <c r="Z5" t="s">
        <v>136</v>
      </c>
      <c r="AA5" t="s">
        <v>122</v>
      </c>
      <c r="AB5" s="138" t="s">
        <v>123</v>
      </c>
      <c r="AC5" s="138" t="s">
        <v>123</v>
      </c>
      <c r="AD5" s="130">
        <v>2239999.91</v>
      </c>
      <c r="AE5" s="132">
        <v>1</v>
      </c>
      <c r="AF5" s="136">
        <v>105.37</v>
      </c>
      <c r="AG5" s="130">
        <v>2360.288</v>
      </c>
      <c r="AJ5" t="s">
        <v>124</v>
      </c>
      <c r="AK5" s="134">
        <v>8.6795957907516902E-2</v>
      </c>
      <c r="AL5" s="134">
        <v>6.9757848762893996E-4</v>
      </c>
    </row>
    <row r="6" spans="1:38">
      <c r="A6">
        <v>382</v>
      </c>
      <c r="B6">
        <v>382</v>
      </c>
      <c r="C6" t="s">
        <v>153</v>
      </c>
      <c r="D6" t="s">
        <v>154</v>
      </c>
      <c r="E6" t="s">
        <v>41</v>
      </c>
      <c r="F6" t="s">
        <v>155</v>
      </c>
      <c r="G6" t="s">
        <v>156</v>
      </c>
      <c r="H6" t="s">
        <v>44</v>
      </c>
      <c r="I6" t="s">
        <v>129</v>
      </c>
      <c r="J6" t="s">
        <v>45</v>
      </c>
      <c r="K6" t="s">
        <v>45</v>
      </c>
      <c r="L6" t="s">
        <v>113</v>
      </c>
      <c r="M6" t="s">
        <v>149</v>
      </c>
      <c r="N6" t="s">
        <v>51</v>
      </c>
      <c r="O6" s="138" t="s">
        <v>157</v>
      </c>
      <c r="P6" t="s">
        <v>158</v>
      </c>
      <c r="Q6" t="s">
        <v>116</v>
      </c>
      <c r="R6" t="s">
        <v>117</v>
      </c>
      <c r="S6" t="s">
        <v>52</v>
      </c>
      <c r="T6" t="s">
        <v>159</v>
      </c>
      <c r="U6" t="s">
        <v>160</v>
      </c>
      <c r="V6" s="134">
        <v>4.7100000000000003E-2</v>
      </c>
      <c r="W6" s="134">
        <v>7.3300000000000004E-2</v>
      </c>
      <c r="X6" t="s">
        <v>135</v>
      </c>
      <c r="Y6" t="s">
        <v>51</v>
      </c>
      <c r="Z6" t="s">
        <v>136</v>
      </c>
      <c r="AA6" t="s">
        <v>122</v>
      </c>
      <c r="AB6" s="138" t="s">
        <v>123</v>
      </c>
      <c r="AC6" s="138" t="s">
        <v>123</v>
      </c>
      <c r="AD6" s="130">
        <v>6300000</v>
      </c>
      <c r="AE6" s="132">
        <v>1</v>
      </c>
      <c r="AF6" s="136">
        <v>112.57</v>
      </c>
      <c r="AG6" s="130">
        <v>7091.91</v>
      </c>
      <c r="AJ6" t="s">
        <v>124</v>
      </c>
      <c r="AK6" s="134">
        <v>0.26079408384730302</v>
      </c>
      <c r="AL6" s="134">
        <v>2.09600017072939E-3</v>
      </c>
    </row>
    <row r="7" spans="1:38">
      <c r="A7">
        <v>382</v>
      </c>
      <c r="B7">
        <v>382</v>
      </c>
      <c r="C7" t="s">
        <v>161</v>
      </c>
      <c r="D7" t="s">
        <v>162</v>
      </c>
      <c r="E7" t="s">
        <v>41</v>
      </c>
      <c r="F7" t="s">
        <v>163</v>
      </c>
      <c r="G7" t="s">
        <v>164</v>
      </c>
      <c r="H7" t="s">
        <v>44</v>
      </c>
      <c r="I7" t="s">
        <v>112</v>
      </c>
      <c r="J7" t="s">
        <v>45</v>
      </c>
      <c r="K7" t="s">
        <v>45</v>
      </c>
      <c r="L7" t="s">
        <v>113</v>
      </c>
      <c r="M7" t="s">
        <v>165</v>
      </c>
      <c r="N7" t="s">
        <v>51</v>
      </c>
      <c r="O7" s="138" t="s">
        <v>166</v>
      </c>
      <c r="P7" t="s">
        <v>167</v>
      </c>
      <c r="Q7" t="s">
        <v>116</v>
      </c>
      <c r="R7" t="s">
        <v>117</v>
      </c>
      <c r="S7" t="s">
        <v>52</v>
      </c>
      <c r="T7" t="s">
        <v>168</v>
      </c>
      <c r="U7" t="s">
        <v>169</v>
      </c>
      <c r="V7" s="134">
        <v>5.1700000000000003E-2</v>
      </c>
      <c r="W7" s="134">
        <v>5.6000000000000001E-2</v>
      </c>
      <c r="X7" t="s">
        <v>135</v>
      </c>
      <c r="Y7" t="s">
        <v>51</v>
      </c>
      <c r="Z7" t="s">
        <v>136</v>
      </c>
      <c r="AA7" t="s">
        <v>122</v>
      </c>
      <c r="AB7" s="138" t="s">
        <v>123</v>
      </c>
      <c r="AC7" s="138" t="s">
        <v>123</v>
      </c>
      <c r="AD7" s="130">
        <v>52808.4</v>
      </c>
      <c r="AE7" s="132">
        <v>1</v>
      </c>
      <c r="AF7" s="136">
        <v>144.5</v>
      </c>
      <c r="AG7" s="130">
        <v>76.308000000000007</v>
      </c>
      <c r="AJ7" t="s">
        <v>124</v>
      </c>
      <c r="AK7" s="134">
        <v>2.8061144233081899E-3</v>
      </c>
      <c r="AL7" s="134">
        <v>2.2552721379154901E-5</v>
      </c>
    </row>
    <row r="8" spans="1:38">
      <c r="A8">
        <v>382</v>
      </c>
      <c r="B8">
        <v>382</v>
      </c>
      <c r="C8" t="s">
        <v>170</v>
      </c>
      <c r="D8" t="s">
        <v>171</v>
      </c>
      <c r="E8" t="s">
        <v>41</v>
      </c>
      <c r="F8" t="s">
        <v>172</v>
      </c>
      <c r="G8" t="s">
        <v>173</v>
      </c>
      <c r="H8" t="s">
        <v>44</v>
      </c>
      <c r="I8" t="s">
        <v>112</v>
      </c>
      <c r="J8" t="s">
        <v>45</v>
      </c>
      <c r="K8" t="s">
        <v>45</v>
      </c>
      <c r="L8" t="s">
        <v>113</v>
      </c>
      <c r="M8" t="s">
        <v>174</v>
      </c>
      <c r="N8" t="s">
        <v>51</v>
      </c>
      <c r="O8" s="138" t="s">
        <v>175</v>
      </c>
      <c r="P8" t="s">
        <v>167</v>
      </c>
      <c r="Q8" t="s">
        <v>116</v>
      </c>
      <c r="R8" t="s">
        <v>117</v>
      </c>
      <c r="S8" t="s">
        <v>52</v>
      </c>
      <c r="T8" t="s">
        <v>176</v>
      </c>
      <c r="U8" t="s">
        <v>177</v>
      </c>
      <c r="V8" s="134">
        <v>2.12E-2</v>
      </c>
      <c r="W8" s="134">
        <v>2.1399999999999999E-2</v>
      </c>
      <c r="X8" t="s">
        <v>135</v>
      </c>
      <c r="Y8" t="s">
        <v>51</v>
      </c>
      <c r="Z8" t="s">
        <v>136</v>
      </c>
      <c r="AA8" t="s">
        <v>122</v>
      </c>
      <c r="AB8" s="138" t="s">
        <v>123</v>
      </c>
      <c r="AC8" s="138" t="s">
        <v>123</v>
      </c>
      <c r="AD8" s="130">
        <v>1611315.64</v>
      </c>
      <c r="AE8" s="132">
        <v>1</v>
      </c>
      <c r="AF8" s="136">
        <v>121.89</v>
      </c>
      <c r="AG8" s="130">
        <v>1964.0329999999999</v>
      </c>
      <c r="AJ8" t="s">
        <v>124</v>
      </c>
      <c r="AK8" s="134">
        <v>7.2224279682747694E-2</v>
      </c>
      <c r="AL8" s="134">
        <v>5.8046601484442405E-4</v>
      </c>
    </row>
    <row r="9" spans="1:38">
      <c r="A9">
        <v>382</v>
      </c>
      <c r="B9">
        <v>382</v>
      </c>
      <c r="C9" t="s">
        <v>170</v>
      </c>
      <c r="D9" t="s">
        <v>171</v>
      </c>
      <c r="E9" t="s">
        <v>41</v>
      </c>
      <c r="F9" t="s">
        <v>178</v>
      </c>
      <c r="G9" t="s">
        <v>179</v>
      </c>
      <c r="H9" t="s">
        <v>44</v>
      </c>
      <c r="I9" t="s">
        <v>129</v>
      </c>
      <c r="J9" t="s">
        <v>45</v>
      </c>
      <c r="K9" t="s">
        <v>45</v>
      </c>
      <c r="L9" t="s">
        <v>113</v>
      </c>
      <c r="M9" t="s">
        <v>174</v>
      </c>
      <c r="N9" t="s">
        <v>51</v>
      </c>
      <c r="O9" s="138" t="s">
        <v>180</v>
      </c>
      <c r="P9" t="s">
        <v>167</v>
      </c>
      <c r="Q9" t="s">
        <v>116</v>
      </c>
      <c r="R9" t="s">
        <v>117</v>
      </c>
      <c r="S9" t="s">
        <v>52</v>
      </c>
      <c r="T9" t="s">
        <v>181</v>
      </c>
      <c r="U9" t="s">
        <v>177</v>
      </c>
      <c r="V9" s="134">
        <v>3.7600000000000001E-2</v>
      </c>
      <c r="W9" s="134">
        <v>3.7400000000000003E-2</v>
      </c>
      <c r="X9" t="s">
        <v>135</v>
      </c>
      <c r="Y9" t="s">
        <v>51</v>
      </c>
      <c r="Z9" t="s">
        <v>136</v>
      </c>
      <c r="AA9" t="s">
        <v>122</v>
      </c>
      <c r="AB9" s="138" t="s">
        <v>123</v>
      </c>
      <c r="AC9" s="138" t="s">
        <v>123</v>
      </c>
      <c r="AD9" s="130">
        <v>3537818.79</v>
      </c>
      <c r="AE9" s="132">
        <v>1</v>
      </c>
      <c r="AF9" s="136">
        <v>101.13</v>
      </c>
      <c r="AG9" s="130">
        <v>3577.7959999999998</v>
      </c>
      <c r="AJ9" t="s">
        <v>124</v>
      </c>
      <c r="AK9" s="134">
        <v>0.13156795096533699</v>
      </c>
      <c r="AL9" s="134">
        <v>1.0574106728867599E-3</v>
      </c>
    </row>
    <row r="10" spans="1:38">
      <c r="A10">
        <v>382</v>
      </c>
      <c r="B10">
        <v>382</v>
      </c>
      <c r="C10" t="s">
        <v>182</v>
      </c>
      <c r="D10" t="s">
        <v>183</v>
      </c>
      <c r="E10" t="s">
        <v>41</v>
      </c>
      <c r="F10" t="s">
        <v>184</v>
      </c>
      <c r="G10" t="s">
        <v>185</v>
      </c>
      <c r="H10" t="s">
        <v>44</v>
      </c>
      <c r="I10" t="s">
        <v>112</v>
      </c>
      <c r="J10" t="s">
        <v>45</v>
      </c>
      <c r="K10" t="s">
        <v>45</v>
      </c>
      <c r="L10" t="s">
        <v>113</v>
      </c>
      <c r="M10" t="s">
        <v>165</v>
      </c>
      <c r="N10" t="s">
        <v>51</v>
      </c>
      <c r="O10" s="138" t="s">
        <v>186</v>
      </c>
      <c r="P10" t="s">
        <v>167</v>
      </c>
      <c r="Q10" t="s">
        <v>116</v>
      </c>
      <c r="R10" t="s">
        <v>117</v>
      </c>
      <c r="S10" t="s">
        <v>52</v>
      </c>
      <c r="T10" t="s">
        <v>187</v>
      </c>
      <c r="U10" t="s">
        <v>188</v>
      </c>
      <c r="V10" s="134">
        <v>2.47E-2</v>
      </c>
      <c r="W10" s="134">
        <v>1.7500000000000002E-2</v>
      </c>
      <c r="X10" t="s">
        <v>135</v>
      </c>
      <c r="Y10" t="s">
        <v>51</v>
      </c>
      <c r="Z10" t="s">
        <v>136</v>
      </c>
      <c r="AA10" t="s">
        <v>122</v>
      </c>
      <c r="AB10" s="138" t="s">
        <v>123</v>
      </c>
      <c r="AC10" s="138" t="s">
        <v>123</v>
      </c>
      <c r="AD10" s="130">
        <v>4155555.36</v>
      </c>
      <c r="AE10" s="132">
        <v>1</v>
      </c>
      <c r="AF10" s="136">
        <v>108.39</v>
      </c>
      <c r="AG10" s="130">
        <v>4504.2060000000001</v>
      </c>
      <c r="AJ10" t="s">
        <v>124</v>
      </c>
      <c r="AK10" s="134">
        <v>0.16563526550867699</v>
      </c>
      <c r="AL10" s="134">
        <v>1.3312094341383399E-3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Z8"/>
  <sheetViews>
    <sheetView rightToLeft="1" topLeftCell="N1" workbookViewId="0">
      <selection activeCell="T3" sqref="T3"/>
    </sheetView>
  </sheetViews>
  <sheetFormatPr defaultColWidth="0" defaultRowHeight="14.25"/>
  <cols>
    <col min="1" max="26" width="11.625" customWidth="1"/>
    <col min="27" max="27" width="9" hidden="1" customWidth="1"/>
    <col min="28" max="16384" width="9" hidden="1"/>
  </cols>
  <sheetData>
    <row r="1" spans="1:26" s="2" customFormat="1" ht="51">
      <c r="A1" s="13" t="s">
        <v>14</v>
      </c>
      <c r="B1" s="13" t="s">
        <v>15</v>
      </c>
      <c r="C1" s="13" t="s">
        <v>16</v>
      </c>
      <c r="D1" s="13" t="s">
        <v>17</v>
      </c>
      <c r="E1" s="13" t="s">
        <v>18</v>
      </c>
      <c r="F1" s="13" t="s">
        <v>19</v>
      </c>
      <c r="G1" s="13" t="s">
        <v>20</v>
      </c>
      <c r="H1" s="13" t="s">
        <v>21</v>
      </c>
      <c r="I1" s="13" t="s">
        <v>56</v>
      </c>
      <c r="J1" s="13" t="s">
        <v>22</v>
      </c>
      <c r="K1" s="13" t="s">
        <v>23</v>
      </c>
      <c r="L1" s="13" t="s">
        <v>24</v>
      </c>
      <c r="M1" s="13" t="s">
        <v>27</v>
      </c>
      <c r="N1" s="13" t="s">
        <v>29</v>
      </c>
      <c r="O1" s="137" t="s">
        <v>90</v>
      </c>
      <c r="P1" s="13" t="s">
        <v>30</v>
      </c>
      <c r="Q1" s="13" t="s">
        <v>102</v>
      </c>
      <c r="R1" s="13" t="s">
        <v>103</v>
      </c>
      <c r="S1" s="137" t="s">
        <v>105</v>
      </c>
      <c r="T1" s="137" t="s">
        <v>106</v>
      </c>
      <c r="U1" s="13" t="s">
        <v>33</v>
      </c>
      <c r="V1" s="131" t="s">
        <v>34</v>
      </c>
      <c r="W1" s="135" t="s">
        <v>35</v>
      </c>
      <c r="X1" s="13" t="s">
        <v>36</v>
      </c>
      <c r="Y1" s="133" t="s">
        <v>37</v>
      </c>
      <c r="Z1" s="133" t="s">
        <v>38</v>
      </c>
    </row>
    <row r="2" spans="1:26">
      <c r="A2">
        <v>382</v>
      </c>
      <c r="B2">
        <v>382</v>
      </c>
      <c r="C2" t="s">
        <v>189</v>
      </c>
      <c r="D2" t="s">
        <v>190</v>
      </c>
      <c r="E2" t="s">
        <v>41</v>
      </c>
      <c r="F2" t="s">
        <v>189</v>
      </c>
      <c r="G2" t="s">
        <v>191</v>
      </c>
      <c r="H2" t="s">
        <v>44</v>
      </c>
      <c r="I2" t="s">
        <v>192</v>
      </c>
      <c r="J2" t="s">
        <v>45</v>
      </c>
      <c r="K2" t="s">
        <v>45</v>
      </c>
      <c r="L2" t="s">
        <v>113</v>
      </c>
      <c r="M2" t="s">
        <v>193</v>
      </c>
      <c r="N2" t="s">
        <v>51</v>
      </c>
      <c r="O2" s="138" t="s">
        <v>166</v>
      </c>
      <c r="P2" t="s">
        <v>52</v>
      </c>
      <c r="Q2" t="s">
        <v>63</v>
      </c>
      <c r="R2" t="s">
        <v>194</v>
      </c>
      <c r="S2" s="138" t="s">
        <v>195</v>
      </c>
      <c r="T2" s="138" t="s">
        <v>196</v>
      </c>
      <c r="U2" s="130">
        <v>12282</v>
      </c>
      <c r="V2" s="132">
        <v>1</v>
      </c>
      <c r="W2" s="136">
        <v>0</v>
      </c>
      <c r="X2" s="130">
        <v>0</v>
      </c>
      <c r="Y2" s="134">
        <v>4.8384423147696697E-11</v>
      </c>
      <c r="Z2" s="134">
        <v>3.6299211491542402E-14</v>
      </c>
    </row>
    <row r="3" spans="1:26">
      <c r="A3">
        <v>382</v>
      </c>
      <c r="B3">
        <v>382</v>
      </c>
      <c r="C3" t="s">
        <v>39</v>
      </c>
      <c r="D3" t="s">
        <v>40</v>
      </c>
      <c r="E3" t="s">
        <v>41</v>
      </c>
      <c r="F3" t="s">
        <v>197</v>
      </c>
      <c r="G3" t="s">
        <v>198</v>
      </c>
      <c r="H3" t="s">
        <v>199</v>
      </c>
      <c r="I3" t="s">
        <v>192</v>
      </c>
      <c r="J3" t="s">
        <v>45</v>
      </c>
      <c r="K3" t="s">
        <v>45</v>
      </c>
      <c r="L3" t="s">
        <v>113</v>
      </c>
      <c r="M3" t="s">
        <v>149</v>
      </c>
      <c r="N3" t="s">
        <v>51</v>
      </c>
      <c r="O3" s="138" t="s">
        <v>200</v>
      </c>
      <c r="P3" t="s">
        <v>52</v>
      </c>
      <c r="Q3" t="s">
        <v>63</v>
      </c>
      <c r="R3" t="s">
        <v>194</v>
      </c>
      <c r="S3" s="138" t="s">
        <v>201</v>
      </c>
      <c r="T3" s="170">
        <v>46147</v>
      </c>
      <c r="U3" s="130">
        <v>1325</v>
      </c>
      <c r="V3" s="132">
        <v>1</v>
      </c>
      <c r="W3" s="136">
        <v>110964.52800000001</v>
      </c>
      <c r="X3" s="130">
        <v>1470.28</v>
      </c>
      <c r="Y3" s="134">
        <v>0.57921062914881805</v>
      </c>
      <c r="Z3" s="134">
        <v>4.3453838565859002E-4</v>
      </c>
    </row>
    <row r="4" spans="1:26">
      <c r="A4">
        <v>382</v>
      </c>
      <c r="B4">
        <v>382</v>
      </c>
      <c r="C4" t="s">
        <v>202</v>
      </c>
      <c r="D4" t="s">
        <v>203</v>
      </c>
      <c r="E4" t="s">
        <v>41</v>
      </c>
      <c r="F4" t="s">
        <v>204</v>
      </c>
      <c r="G4" t="s">
        <v>205</v>
      </c>
      <c r="H4" t="s">
        <v>199</v>
      </c>
      <c r="I4" t="s">
        <v>192</v>
      </c>
      <c r="J4" t="s">
        <v>45</v>
      </c>
      <c r="K4" t="s">
        <v>45</v>
      </c>
      <c r="L4" t="s">
        <v>113</v>
      </c>
      <c r="M4" t="s">
        <v>206</v>
      </c>
      <c r="N4" t="s">
        <v>51</v>
      </c>
      <c r="O4" s="138" t="s">
        <v>200</v>
      </c>
      <c r="P4" t="s">
        <v>52</v>
      </c>
      <c r="Q4" t="s">
        <v>63</v>
      </c>
      <c r="R4" t="s">
        <v>194</v>
      </c>
      <c r="S4" s="138" t="s">
        <v>123</v>
      </c>
      <c r="T4" s="138" t="s">
        <v>123</v>
      </c>
      <c r="U4" s="130">
        <v>150</v>
      </c>
      <c r="V4" s="132">
        <v>1</v>
      </c>
      <c r="W4" s="136">
        <v>485110.66700000002</v>
      </c>
      <c r="X4" s="130">
        <v>727.66600000000005</v>
      </c>
      <c r="Y4" s="134">
        <v>0.286660964650579</v>
      </c>
      <c r="Z4" s="134">
        <v>2.1506026744304101E-4</v>
      </c>
    </row>
    <row r="5" spans="1:26">
      <c r="A5">
        <v>382</v>
      </c>
      <c r="B5">
        <v>382</v>
      </c>
      <c r="C5" t="s">
        <v>207</v>
      </c>
      <c r="D5" t="s">
        <v>208</v>
      </c>
      <c r="E5" t="s">
        <v>41</v>
      </c>
      <c r="F5" t="s">
        <v>209</v>
      </c>
      <c r="G5" t="s">
        <v>210</v>
      </c>
      <c r="H5" t="s">
        <v>44</v>
      </c>
      <c r="I5" t="s">
        <v>192</v>
      </c>
      <c r="J5" t="s">
        <v>45</v>
      </c>
      <c r="K5" t="s">
        <v>45</v>
      </c>
      <c r="L5" t="s">
        <v>113</v>
      </c>
      <c r="M5" t="s">
        <v>165</v>
      </c>
      <c r="N5" t="s">
        <v>51</v>
      </c>
      <c r="O5" s="138" t="s">
        <v>211</v>
      </c>
      <c r="P5" t="s">
        <v>77</v>
      </c>
      <c r="Q5" t="s">
        <v>63</v>
      </c>
      <c r="R5" t="s">
        <v>122</v>
      </c>
      <c r="S5" s="138" t="s">
        <v>123</v>
      </c>
      <c r="T5" s="138" t="s">
        <v>123</v>
      </c>
      <c r="U5" s="130">
        <v>820</v>
      </c>
      <c r="V5" s="132">
        <v>2.9780000000000002</v>
      </c>
      <c r="W5" s="136">
        <v>2600</v>
      </c>
      <c r="X5" s="130">
        <v>63.491</v>
      </c>
      <c r="Y5" s="134">
        <v>2.5011997025675699E-2</v>
      </c>
      <c r="Z5" s="134">
        <v>1.8764629415738901E-5</v>
      </c>
    </row>
    <row r="6" spans="1:26">
      <c r="A6">
        <v>382</v>
      </c>
      <c r="B6">
        <v>382</v>
      </c>
      <c r="C6" t="s">
        <v>212</v>
      </c>
      <c r="D6" t="s">
        <v>213</v>
      </c>
      <c r="E6" t="s">
        <v>70</v>
      </c>
      <c r="F6" t="s">
        <v>214</v>
      </c>
      <c r="G6" t="s">
        <v>215</v>
      </c>
      <c r="H6" t="s">
        <v>44</v>
      </c>
      <c r="I6" t="s">
        <v>192</v>
      </c>
      <c r="J6" t="s">
        <v>74</v>
      </c>
      <c r="K6" t="s">
        <v>75</v>
      </c>
      <c r="L6" t="s">
        <v>113</v>
      </c>
      <c r="M6" t="s">
        <v>216</v>
      </c>
      <c r="N6" t="s">
        <v>51</v>
      </c>
      <c r="O6" s="138" t="s">
        <v>217</v>
      </c>
      <c r="P6" t="s">
        <v>77</v>
      </c>
      <c r="Q6" t="s">
        <v>63</v>
      </c>
      <c r="R6" t="s">
        <v>122</v>
      </c>
      <c r="S6" s="138" t="s">
        <v>218</v>
      </c>
      <c r="T6" s="138" t="s">
        <v>196</v>
      </c>
      <c r="U6" s="130">
        <v>89</v>
      </c>
      <c r="V6" s="132">
        <v>2.9780000000000002</v>
      </c>
      <c r="W6" s="136">
        <v>0</v>
      </c>
      <c r="X6" s="130">
        <v>0</v>
      </c>
      <c r="Y6" s="134">
        <v>1.04412182705682E-12</v>
      </c>
      <c r="Z6" s="134">
        <v>7.8332646247690008E-16</v>
      </c>
    </row>
    <row r="7" spans="1:26">
      <c r="A7">
        <v>382</v>
      </c>
      <c r="B7">
        <v>382</v>
      </c>
      <c r="C7" t="s">
        <v>212</v>
      </c>
      <c r="D7" t="s">
        <v>213</v>
      </c>
      <c r="E7" t="s">
        <v>70</v>
      </c>
      <c r="F7" t="s">
        <v>219</v>
      </c>
      <c r="G7" t="s">
        <v>220</v>
      </c>
      <c r="H7" t="s">
        <v>44</v>
      </c>
      <c r="I7" t="s">
        <v>192</v>
      </c>
      <c r="J7" t="s">
        <v>74</v>
      </c>
      <c r="K7" t="s">
        <v>75</v>
      </c>
      <c r="L7" t="s">
        <v>113</v>
      </c>
      <c r="M7" t="s">
        <v>216</v>
      </c>
      <c r="N7" t="s">
        <v>51</v>
      </c>
      <c r="O7" s="138" t="s">
        <v>217</v>
      </c>
      <c r="P7" t="s">
        <v>77</v>
      </c>
      <c r="Q7" t="s">
        <v>63</v>
      </c>
      <c r="R7" t="s">
        <v>122</v>
      </c>
      <c r="S7" s="138" t="s">
        <v>221</v>
      </c>
      <c r="T7" s="138" t="s">
        <v>196</v>
      </c>
      <c r="U7" s="130">
        <v>0</v>
      </c>
      <c r="V7" s="132">
        <v>2.9780000000000002</v>
      </c>
      <c r="W7" s="136">
        <v>0</v>
      </c>
      <c r="X7" s="130">
        <v>276.95400000000001</v>
      </c>
      <c r="Y7" s="134">
        <v>0.109104865074476</v>
      </c>
      <c r="Z7" s="134">
        <v>8.1853214618373397E-5</v>
      </c>
    </row>
    <row r="8" spans="1:26">
      <c r="A8">
        <v>382</v>
      </c>
      <c r="B8">
        <v>382</v>
      </c>
      <c r="C8" t="s">
        <v>212</v>
      </c>
      <c r="D8" t="s">
        <v>213</v>
      </c>
      <c r="E8" t="s">
        <v>70</v>
      </c>
      <c r="F8" t="s">
        <v>222</v>
      </c>
      <c r="G8" t="s">
        <v>223</v>
      </c>
      <c r="H8" t="s">
        <v>44</v>
      </c>
      <c r="I8" t="s">
        <v>192</v>
      </c>
      <c r="J8" t="s">
        <v>74</v>
      </c>
      <c r="K8" t="s">
        <v>75</v>
      </c>
      <c r="L8" t="s">
        <v>113</v>
      </c>
      <c r="M8" t="s">
        <v>224</v>
      </c>
      <c r="N8" t="s">
        <v>51</v>
      </c>
      <c r="O8" s="138" t="s">
        <v>225</v>
      </c>
      <c r="P8" t="s">
        <v>77</v>
      </c>
      <c r="Q8" t="s">
        <v>63</v>
      </c>
      <c r="R8" t="s">
        <v>122</v>
      </c>
      <c r="S8" s="138" t="s">
        <v>123</v>
      </c>
      <c r="T8" s="138" t="s">
        <v>123</v>
      </c>
      <c r="U8" s="130">
        <v>133</v>
      </c>
      <c r="V8" s="132">
        <v>2.9780000000000002</v>
      </c>
      <c r="W8" s="136">
        <v>0</v>
      </c>
      <c r="X8" s="130">
        <v>2.9000000000000001E-2</v>
      </c>
      <c r="Y8" s="134">
        <v>1.15440510220263E-5</v>
      </c>
      <c r="Z8" s="134">
        <v>8.6606374997701505E-9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Z65"/>
  <sheetViews>
    <sheetView rightToLeft="1" workbookViewId="0"/>
  </sheetViews>
  <sheetFormatPr defaultColWidth="0" defaultRowHeight="14.25"/>
  <cols>
    <col min="1" max="26" width="11.625" customWidth="1"/>
    <col min="27" max="27" width="9" hidden="1" customWidth="1"/>
    <col min="28" max="16384" width="9" hidden="1"/>
  </cols>
  <sheetData>
    <row r="1" spans="1:26" s="2" customFormat="1" ht="51">
      <c r="A1" s="13" t="s">
        <v>14</v>
      </c>
      <c r="B1" s="13" t="s">
        <v>15</v>
      </c>
      <c r="C1" s="13" t="s">
        <v>259</v>
      </c>
      <c r="D1" s="13" t="s">
        <v>260</v>
      </c>
      <c r="E1" s="13" t="s">
        <v>261</v>
      </c>
      <c r="F1" s="13" t="s">
        <v>262</v>
      </c>
      <c r="G1" s="13" t="s">
        <v>263</v>
      </c>
      <c r="H1" s="13" t="s">
        <v>264</v>
      </c>
      <c r="I1" s="13" t="s">
        <v>56</v>
      </c>
      <c r="J1" s="13" t="s">
        <v>265</v>
      </c>
      <c r="K1" s="13" t="s">
        <v>22</v>
      </c>
      <c r="L1" s="13" t="s">
        <v>266</v>
      </c>
      <c r="M1" s="13" t="s">
        <v>267</v>
      </c>
      <c r="N1" s="13" t="s">
        <v>23</v>
      </c>
      <c r="O1" s="13" t="s">
        <v>29</v>
      </c>
      <c r="P1" s="139" t="s">
        <v>90</v>
      </c>
      <c r="Q1" s="13" t="s">
        <v>30</v>
      </c>
      <c r="R1" s="13" t="s">
        <v>102</v>
      </c>
      <c r="S1" s="13" t="s">
        <v>103</v>
      </c>
      <c r="T1" s="137" t="s">
        <v>105</v>
      </c>
      <c r="U1" s="131" t="s">
        <v>34</v>
      </c>
      <c r="V1" s="94" t="s">
        <v>268</v>
      </c>
      <c r="W1" s="13" t="s">
        <v>36</v>
      </c>
      <c r="X1" s="133" t="s">
        <v>269</v>
      </c>
      <c r="Y1" s="133" t="s">
        <v>37</v>
      </c>
      <c r="Z1" s="133" t="s">
        <v>38</v>
      </c>
    </row>
    <row r="2" spans="1:26">
      <c r="A2">
        <v>382</v>
      </c>
      <c r="B2">
        <v>382</v>
      </c>
      <c r="C2" t="s">
        <v>270</v>
      </c>
      <c r="D2" t="s">
        <v>271</v>
      </c>
      <c r="E2" t="s">
        <v>41</v>
      </c>
      <c r="F2" t="s">
        <v>272</v>
      </c>
      <c r="G2">
        <v>603978741</v>
      </c>
      <c r="H2" t="s">
        <v>199</v>
      </c>
      <c r="I2" t="s">
        <v>273</v>
      </c>
      <c r="J2" t="s">
        <v>274</v>
      </c>
      <c r="K2" t="s">
        <v>74</v>
      </c>
      <c r="L2" t="s">
        <v>275</v>
      </c>
      <c r="M2" t="s">
        <v>276</v>
      </c>
      <c r="N2" t="s">
        <v>45</v>
      </c>
      <c r="O2" t="s">
        <v>51</v>
      </c>
      <c r="P2" s="138" t="s">
        <v>277</v>
      </c>
      <c r="Q2" t="s">
        <v>77</v>
      </c>
      <c r="R2" t="s">
        <v>278</v>
      </c>
      <c r="S2" t="s">
        <v>122</v>
      </c>
      <c r="T2" s="138" t="s">
        <v>279</v>
      </c>
      <c r="U2" s="132">
        <v>2.9780000000000002</v>
      </c>
      <c r="V2" s="130">
        <v>1854.9490000000001</v>
      </c>
      <c r="W2" s="130">
        <v>5524.0389999999998</v>
      </c>
      <c r="X2" s="134">
        <v>5.6569999999999997E-3</v>
      </c>
      <c r="Y2" s="134">
        <v>1.3098510943756801E-2</v>
      </c>
      <c r="Z2" s="134">
        <v>1.6326190151215599E-3</v>
      </c>
    </row>
    <row r="3" spans="1:26">
      <c r="A3">
        <v>382</v>
      </c>
      <c r="B3">
        <v>382</v>
      </c>
      <c r="C3" t="s">
        <v>280</v>
      </c>
      <c r="D3" t="s">
        <v>281</v>
      </c>
      <c r="E3" t="s">
        <v>70</v>
      </c>
      <c r="F3" t="s">
        <v>282</v>
      </c>
      <c r="G3">
        <v>27940028</v>
      </c>
      <c r="H3" t="s">
        <v>199</v>
      </c>
      <c r="I3" t="s">
        <v>273</v>
      </c>
      <c r="J3" t="s">
        <v>283</v>
      </c>
      <c r="K3" t="s">
        <v>45</v>
      </c>
      <c r="L3" t="s">
        <v>284</v>
      </c>
      <c r="M3" t="s">
        <v>45</v>
      </c>
      <c r="N3" t="s">
        <v>45</v>
      </c>
      <c r="O3" t="s">
        <v>51</v>
      </c>
      <c r="P3" s="138" t="s">
        <v>285</v>
      </c>
      <c r="Q3" t="s">
        <v>52</v>
      </c>
      <c r="R3" t="s">
        <v>278</v>
      </c>
      <c r="S3" t="s">
        <v>122</v>
      </c>
      <c r="T3" s="138" t="s">
        <v>286</v>
      </c>
      <c r="U3" s="132">
        <v>1</v>
      </c>
      <c r="V3" s="130">
        <v>3681.3670000000002</v>
      </c>
      <c r="W3" s="130">
        <v>3681.3670000000002</v>
      </c>
      <c r="X3" s="134">
        <v>3.8739999999999998E-3</v>
      </c>
      <c r="Y3" s="134">
        <v>8.7291962461338891E-3</v>
      </c>
      <c r="Z3" s="134">
        <v>1.08802075589811E-3</v>
      </c>
    </row>
    <row r="4" spans="1:26">
      <c r="A4">
        <v>382</v>
      </c>
      <c r="B4">
        <v>382</v>
      </c>
      <c r="C4" t="s">
        <v>287</v>
      </c>
      <c r="D4" t="s">
        <v>288</v>
      </c>
      <c r="E4" t="s">
        <v>41</v>
      </c>
      <c r="F4" t="s">
        <v>289</v>
      </c>
      <c r="G4">
        <v>27940008</v>
      </c>
      <c r="H4" t="s">
        <v>199</v>
      </c>
      <c r="I4" t="s">
        <v>273</v>
      </c>
      <c r="J4" t="s">
        <v>290</v>
      </c>
      <c r="K4" t="s">
        <v>45</v>
      </c>
      <c r="L4" t="s">
        <v>45</v>
      </c>
      <c r="M4" t="s">
        <v>45</v>
      </c>
      <c r="N4" t="s">
        <v>45</v>
      </c>
      <c r="O4" t="s">
        <v>51</v>
      </c>
      <c r="P4" s="138" t="s">
        <v>291</v>
      </c>
      <c r="Q4" t="s">
        <v>77</v>
      </c>
      <c r="R4" t="s">
        <v>292</v>
      </c>
      <c r="S4" t="s">
        <v>194</v>
      </c>
      <c r="T4" s="138" t="s">
        <v>293</v>
      </c>
      <c r="U4" s="132">
        <v>2.9780000000000002</v>
      </c>
      <c r="V4" s="130">
        <v>3728.701</v>
      </c>
      <c r="W4" s="130">
        <v>11104.07</v>
      </c>
      <c r="X4" s="134">
        <v>1.3638000000000001E-2</v>
      </c>
      <c r="Y4" s="134">
        <v>2.63297888395564E-2</v>
      </c>
      <c r="Z4" s="134">
        <v>3.28178631206046E-3</v>
      </c>
    </row>
    <row r="5" spans="1:26">
      <c r="A5">
        <v>382</v>
      </c>
      <c r="B5">
        <v>382</v>
      </c>
      <c r="C5" t="s">
        <v>294</v>
      </c>
      <c r="D5" t="s">
        <v>295</v>
      </c>
      <c r="E5" t="s">
        <v>41</v>
      </c>
      <c r="F5" t="s">
        <v>296</v>
      </c>
      <c r="G5">
        <v>27940039</v>
      </c>
      <c r="H5" t="s">
        <v>199</v>
      </c>
      <c r="I5" t="s">
        <v>273</v>
      </c>
      <c r="J5" t="s">
        <v>297</v>
      </c>
      <c r="K5" t="s">
        <v>45</v>
      </c>
      <c r="L5" t="s">
        <v>45</v>
      </c>
      <c r="M5" t="s">
        <v>45</v>
      </c>
      <c r="N5" t="s">
        <v>45</v>
      </c>
      <c r="O5" t="s">
        <v>51</v>
      </c>
      <c r="P5" s="138" t="s">
        <v>298</v>
      </c>
      <c r="Q5" t="s">
        <v>77</v>
      </c>
      <c r="R5" t="s">
        <v>292</v>
      </c>
      <c r="S5" t="s">
        <v>194</v>
      </c>
      <c r="T5" s="138" t="s">
        <v>299</v>
      </c>
      <c r="U5" s="132">
        <v>2.9780000000000002</v>
      </c>
      <c r="V5" s="130">
        <v>2285.5929999999998</v>
      </c>
      <c r="W5" s="130">
        <v>6806.4960000000001</v>
      </c>
      <c r="X5" s="134">
        <v>4.62E-3</v>
      </c>
      <c r="Y5" s="134">
        <v>1.6139451269945301E-2</v>
      </c>
      <c r="Z5" s="134">
        <v>2.0116466024330398E-3</v>
      </c>
    </row>
    <row r="6" spans="1:26">
      <c r="A6">
        <v>382</v>
      </c>
      <c r="B6">
        <v>382</v>
      </c>
      <c r="C6" t="s">
        <v>300</v>
      </c>
      <c r="D6" t="s">
        <v>295</v>
      </c>
      <c r="E6" t="s">
        <v>41</v>
      </c>
      <c r="F6" t="s">
        <v>301</v>
      </c>
      <c r="G6">
        <v>620120592</v>
      </c>
      <c r="H6" t="s">
        <v>199</v>
      </c>
      <c r="I6" t="s">
        <v>273</v>
      </c>
      <c r="J6" t="s">
        <v>274</v>
      </c>
      <c r="K6" t="s">
        <v>45</v>
      </c>
      <c r="L6" t="s">
        <v>45</v>
      </c>
      <c r="M6" t="s">
        <v>45</v>
      </c>
      <c r="N6" t="s">
        <v>45</v>
      </c>
      <c r="O6" t="s">
        <v>51</v>
      </c>
      <c r="P6" s="138" t="s">
        <v>302</v>
      </c>
      <c r="Q6" t="s">
        <v>77</v>
      </c>
      <c r="R6" t="s">
        <v>292</v>
      </c>
      <c r="S6" t="s">
        <v>194</v>
      </c>
      <c r="T6" s="138" t="s">
        <v>303</v>
      </c>
      <c r="U6" s="132">
        <v>2.9780000000000002</v>
      </c>
      <c r="V6" s="130">
        <v>2097.1660000000002</v>
      </c>
      <c r="W6" s="130">
        <v>6245.3609999999999</v>
      </c>
      <c r="X6" s="134">
        <v>7.6429999999999996E-3</v>
      </c>
      <c r="Y6" s="134">
        <v>1.48088979018313E-2</v>
      </c>
      <c r="Z6" s="134">
        <v>1.8458043369461901E-3</v>
      </c>
    </row>
    <row r="7" spans="1:26">
      <c r="A7">
        <v>382</v>
      </c>
      <c r="B7">
        <v>382</v>
      </c>
      <c r="C7" t="s">
        <v>304</v>
      </c>
      <c r="D7" t="s">
        <v>305</v>
      </c>
      <c r="E7" t="s">
        <v>306</v>
      </c>
      <c r="F7" t="s">
        <v>307</v>
      </c>
      <c r="G7">
        <v>27940001</v>
      </c>
      <c r="H7" t="s">
        <v>199</v>
      </c>
      <c r="I7" t="s">
        <v>273</v>
      </c>
      <c r="J7" t="s">
        <v>308</v>
      </c>
      <c r="K7" t="s">
        <v>45</v>
      </c>
      <c r="L7" t="s">
        <v>284</v>
      </c>
      <c r="M7" t="s">
        <v>45</v>
      </c>
      <c r="N7" t="s">
        <v>45</v>
      </c>
      <c r="O7" t="s">
        <v>51</v>
      </c>
      <c r="P7" s="138" t="s">
        <v>309</v>
      </c>
      <c r="Q7" t="s">
        <v>52</v>
      </c>
      <c r="R7" t="s">
        <v>292</v>
      </c>
      <c r="S7" t="s">
        <v>194</v>
      </c>
      <c r="T7" s="138" t="s">
        <v>310</v>
      </c>
      <c r="U7" s="132">
        <v>1</v>
      </c>
      <c r="V7" s="130">
        <v>1881.1120000000001</v>
      </c>
      <c r="W7" s="130">
        <v>1881.1120000000001</v>
      </c>
      <c r="X7" s="134">
        <v>3.7130000000000002E-3</v>
      </c>
      <c r="Y7" s="134">
        <v>4.4604613201225099E-3</v>
      </c>
      <c r="Z7" s="134">
        <v>5.5595891767507997E-4</v>
      </c>
    </row>
    <row r="8" spans="1:26">
      <c r="A8">
        <v>382</v>
      </c>
      <c r="B8">
        <v>382</v>
      </c>
      <c r="C8" t="s">
        <v>304</v>
      </c>
      <c r="D8" t="s">
        <v>305</v>
      </c>
      <c r="E8" t="s">
        <v>306</v>
      </c>
      <c r="F8" t="s">
        <v>311</v>
      </c>
      <c r="G8">
        <v>27940027</v>
      </c>
      <c r="H8" t="s">
        <v>199</v>
      </c>
      <c r="I8" t="s">
        <v>273</v>
      </c>
      <c r="J8" t="s">
        <v>308</v>
      </c>
      <c r="K8" t="s">
        <v>45</v>
      </c>
      <c r="L8" t="s">
        <v>284</v>
      </c>
      <c r="M8" t="s">
        <v>45</v>
      </c>
      <c r="N8" t="s">
        <v>45</v>
      </c>
      <c r="O8" t="s">
        <v>51</v>
      </c>
      <c r="P8" s="138" t="s">
        <v>312</v>
      </c>
      <c r="Q8" t="s">
        <v>52</v>
      </c>
      <c r="R8" t="s">
        <v>292</v>
      </c>
      <c r="S8" t="s">
        <v>194</v>
      </c>
      <c r="T8" s="138" t="s">
        <v>123</v>
      </c>
      <c r="U8" s="132">
        <v>1</v>
      </c>
      <c r="V8" s="130">
        <v>6508.8280000000004</v>
      </c>
      <c r="W8" s="130">
        <v>6508.8280000000004</v>
      </c>
      <c r="X8" s="134">
        <v>1.954E-3</v>
      </c>
      <c r="Y8" s="134">
        <v>1.5433625276254701E-2</v>
      </c>
      <c r="Z8" s="134">
        <v>1.9236713399307401E-3</v>
      </c>
    </row>
    <row r="9" spans="1:26">
      <c r="A9">
        <v>382</v>
      </c>
      <c r="B9">
        <v>382</v>
      </c>
      <c r="C9" t="s">
        <v>313</v>
      </c>
      <c r="D9" t="s">
        <v>314</v>
      </c>
      <c r="E9" t="s">
        <v>306</v>
      </c>
      <c r="F9" t="s">
        <v>315</v>
      </c>
      <c r="G9">
        <v>27940011</v>
      </c>
      <c r="H9" t="s">
        <v>199</v>
      </c>
      <c r="I9" t="s">
        <v>273</v>
      </c>
      <c r="J9" t="s">
        <v>316</v>
      </c>
      <c r="K9" t="s">
        <v>45</v>
      </c>
      <c r="L9" t="s">
        <v>284</v>
      </c>
      <c r="M9" t="s">
        <v>45</v>
      </c>
      <c r="N9" t="s">
        <v>45</v>
      </c>
      <c r="O9" t="s">
        <v>51</v>
      </c>
      <c r="P9" s="138" t="s">
        <v>317</v>
      </c>
      <c r="Q9" t="s">
        <v>77</v>
      </c>
      <c r="R9" t="s">
        <v>292</v>
      </c>
      <c r="S9" t="s">
        <v>194</v>
      </c>
      <c r="T9" s="138" t="s">
        <v>318</v>
      </c>
      <c r="U9" s="132">
        <v>2.9780000000000002</v>
      </c>
      <c r="V9" s="130">
        <v>2101.877</v>
      </c>
      <c r="W9" s="130">
        <v>6259.3879999999999</v>
      </c>
      <c r="X9" s="134">
        <v>7.3499999999999998E-3</v>
      </c>
      <c r="Y9" s="134">
        <v>1.4842158851526999E-2</v>
      </c>
      <c r="Z9" s="134">
        <v>1.84995003405385E-3</v>
      </c>
    </row>
    <row r="10" spans="1:26">
      <c r="A10">
        <v>382</v>
      </c>
      <c r="B10">
        <v>382</v>
      </c>
      <c r="C10" t="s">
        <v>319</v>
      </c>
      <c r="D10" t="s">
        <v>320</v>
      </c>
      <c r="E10" t="s">
        <v>41</v>
      </c>
      <c r="F10" t="s">
        <v>321</v>
      </c>
      <c r="G10">
        <v>62006168</v>
      </c>
      <c r="H10" t="s">
        <v>199</v>
      </c>
      <c r="I10" t="s">
        <v>273</v>
      </c>
      <c r="J10" t="s">
        <v>290</v>
      </c>
      <c r="K10" t="s">
        <v>45</v>
      </c>
      <c r="L10" t="s">
        <v>284</v>
      </c>
      <c r="M10" t="s">
        <v>45</v>
      </c>
      <c r="N10" t="s">
        <v>45</v>
      </c>
      <c r="O10" t="s">
        <v>51</v>
      </c>
      <c r="P10" s="138" t="s">
        <v>322</v>
      </c>
      <c r="Q10" t="s">
        <v>77</v>
      </c>
      <c r="R10" t="s">
        <v>292</v>
      </c>
      <c r="S10" t="s">
        <v>194</v>
      </c>
      <c r="T10" s="138" t="s">
        <v>293</v>
      </c>
      <c r="U10" s="132">
        <v>2.9780000000000002</v>
      </c>
      <c r="V10" s="130">
        <v>281.66800000000001</v>
      </c>
      <c r="W10" s="130">
        <v>838.80600000000004</v>
      </c>
      <c r="X10" s="134">
        <v>1.341E-3</v>
      </c>
      <c r="Y10" s="134">
        <v>1.9889637084988302E-3</v>
      </c>
      <c r="Z10" s="134">
        <v>2.4790756635047998E-4</v>
      </c>
    </row>
    <row r="11" spans="1:26">
      <c r="A11">
        <v>382</v>
      </c>
      <c r="B11">
        <v>382</v>
      </c>
      <c r="C11" t="s">
        <v>323</v>
      </c>
      <c r="D11" t="s">
        <v>324</v>
      </c>
      <c r="E11" t="s">
        <v>41</v>
      </c>
      <c r="F11" t="s">
        <v>325</v>
      </c>
      <c r="G11">
        <v>27940015</v>
      </c>
      <c r="H11" t="s">
        <v>199</v>
      </c>
      <c r="I11" t="s">
        <v>326</v>
      </c>
      <c r="J11" t="s">
        <v>297</v>
      </c>
      <c r="K11" t="s">
        <v>45</v>
      </c>
      <c r="L11" t="s">
        <v>284</v>
      </c>
      <c r="M11" t="s">
        <v>45</v>
      </c>
      <c r="N11" t="s">
        <v>45</v>
      </c>
      <c r="O11" t="s">
        <v>51</v>
      </c>
      <c r="P11" s="138" t="s">
        <v>327</v>
      </c>
      <c r="Q11" t="s">
        <v>52</v>
      </c>
      <c r="R11" t="s">
        <v>278</v>
      </c>
      <c r="S11" t="s">
        <v>122</v>
      </c>
      <c r="T11" s="138" t="s">
        <v>123</v>
      </c>
      <c r="U11" s="132">
        <v>1</v>
      </c>
      <c r="V11" s="130">
        <v>8136.2809999999999</v>
      </c>
      <c r="W11" s="130">
        <v>8136.2809999999999</v>
      </c>
      <c r="X11" s="134">
        <v>1.039E-2</v>
      </c>
      <c r="Y11" s="134">
        <v>1.9292616774345499E-2</v>
      </c>
      <c r="Z11" s="134">
        <v>2.4046621125481801E-3</v>
      </c>
    </row>
    <row r="12" spans="1:26">
      <c r="A12">
        <v>382</v>
      </c>
      <c r="B12">
        <v>382</v>
      </c>
      <c r="C12" t="s">
        <v>328</v>
      </c>
      <c r="D12" t="s">
        <v>329</v>
      </c>
      <c r="E12" t="s">
        <v>330</v>
      </c>
      <c r="F12" t="s">
        <v>331</v>
      </c>
      <c r="G12">
        <v>27940003</v>
      </c>
      <c r="H12" t="s">
        <v>199</v>
      </c>
      <c r="I12" t="s">
        <v>273</v>
      </c>
      <c r="J12" t="s">
        <v>283</v>
      </c>
      <c r="K12" t="s">
        <v>45</v>
      </c>
      <c r="L12" t="s">
        <v>45</v>
      </c>
      <c r="M12" t="s">
        <v>45</v>
      </c>
      <c r="N12" t="s">
        <v>45</v>
      </c>
      <c r="O12" t="s">
        <v>51</v>
      </c>
      <c r="P12" s="138" t="s">
        <v>332</v>
      </c>
      <c r="Q12" t="s">
        <v>52</v>
      </c>
      <c r="R12" t="s">
        <v>278</v>
      </c>
      <c r="S12" t="s">
        <v>122</v>
      </c>
      <c r="T12" s="138" t="s">
        <v>333</v>
      </c>
      <c r="U12" s="132">
        <v>1</v>
      </c>
      <c r="V12" s="130">
        <v>4703.2709999999997</v>
      </c>
      <c r="W12" s="130">
        <v>4703.2709999999997</v>
      </c>
      <c r="X12" s="134">
        <v>2.9544000000000001E-2</v>
      </c>
      <c r="Y12" s="134">
        <v>1.1152319612822001E-2</v>
      </c>
      <c r="Z12" s="134">
        <v>1.39004266521491E-3</v>
      </c>
    </row>
    <row r="13" spans="1:26">
      <c r="A13">
        <v>382</v>
      </c>
      <c r="B13">
        <v>382</v>
      </c>
      <c r="C13" t="s">
        <v>334</v>
      </c>
      <c r="D13" t="s">
        <v>335</v>
      </c>
      <c r="E13" t="s">
        <v>41</v>
      </c>
      <c r="F13" t="s">
        <v>336</v>
      </c>
      <c r="G13">
        <v>34934</v>
      </c>
      <c r="H13" t="s">
        <v>199</v>
      </c>
      <c r="I13" t="s">
        <v>326</v>
      </c>
      <c r="J13" t="s">
        <v>297</v>
      </c>
      <c r="K13" t="s">
        <v>45</v>
      </c>
      <c r="L13" t="s">
        <v>284</v>
      </c>
      <c r="M13" t="s">
        <v>45</v>
      </c>
      <c r="N13" t="s">
        <v>45</v>
      </c>
      <c r="O13" t="s">
        <v>51</v>
      </c>
      <c r="P13" s="138" t="s">
        <v>166</v>
      </c>
      <c r="Q13" t="s">
        <v>52</v>
      </c>
      <c r="R13" t="s">
        <v>278</v>
      </c>
      <c r="S13" t="s">
        <v>122</v>
      </c>
      <c r="T13" s="138" t="s">
        <v>337</v>
      </c>
      <c r="U13" s="132">
        <v>1</v>
      </c>
      <c r="V13" s="130">
        <v>38874.849000000002</v>
      </c>
      <c r="W13" s="130">
        <v>38874.849000000002</v>
      </c>
      <c r="X13" s="134">
        <v>0.23888000000000001</v>
      </c>
      <c r="Y13" s="134">
        <v>9.2179403372284696E-2</v>
      </c>
      <c r="Z13" s="134">
        <v>1.1489385884727799E-2</v>
      </c>
    </row>
    <row r="14" spans="1:26">
      <c r="A14">
        <v>382</v>
      </c>
      <c r="B14">
        <v>382</v>
      </c>
      <c r="C14" t="s">
        <v>338</v>
      </c>
      <c r="D14" t="s">
        <v>335</v>
      </c>
      <c r="E14" t="s">
        <v>41</v>
      </c>
      <c r="F14" t="s">
        <v>338</v>
      </c>
      <c r="G14">
        <v>27940018</v>
      </c>
      <c r="H14" t="s">
        <v>199</v>
      </c>
      <c r="I14" t="s">
        <v>273</v>
      </c>
      <c r="J14" t="s">
        <v>339</v>
      </c>
      <c r="K14" t="s">
        <v>45</v>
      </c>
      <c r="L14" t="s">
        <v>45</v>
      </c>
      <c r="M14" t="s">
        <v>45</v>
      </c>
      <c r="N14" t="s">
        <v>45</v>
      </c>
      <c r="O14" t="s">
        <v>51</v>
      </c>
      <c r="P14" s="138" t="s">
        <v>340</v>
      </c>
      <c r="Q14" t="s">
        <v>52</v>
      </c>
      <c r="R14" t="s">
        <v>278</v>
      </c>
      <c r="S14" t="s">
        <v>122</v>
      </c>
      <c r="T14" s="138" t="s">
        <v>341</v>
      </c>
      <c r="U14" s="132">
        <v>1</v>
      </c>
      <c r="V14" s="130">
        <v>6439.8</v>
      </c>
      <c r="W14" s="130">
        <v>6439.8</v>
      </c>
      <c r="X14" s="134">
        <v>2.5999999999999999E-2</v>
      </c>
      <c r="Y14" s="134">
        <v>1.52699484742901E-2</v>
      </c>
      <c r="Z14" s="134">
        <v>1.90327040578112E-3</v>
      </c>
    </row>
    <row r="15" spans="1:26">
      <c r="A15">
        <v>382</v>
      </c>
      <c r="B15">
        <v>382</v>
      </c>
      <c r="C15" t="s">
        <v>342</v>
      </c>
      <c r="D15" t="s">
        <v>343</v>
      </c>
      <c r="E15" t="s">
        <v>41</v>
      </c>
      <c r="F15" t="s">
        <v>344</v>
      </c>
      <c r="G15">
        <v>27940035</v>
      </c>
      <c r="H15" t="s">
        <v>199</v>
      </c>
      <c r="I15" t="s">
        <v>326</v>
      </c>
      <c r="J15" t="s">
        <v>345</v>
      </c>
      <c r="K15" t="s">
        <v>45</v>
      </c>
      <c r="L15" t="s">
        <v>45</v>
      </c>
      <c r="M15" t="s">
        <v>45</v>
      </c>
      <c r="N15" t="s">
        <v>45</v>
      </c>
      <c r="O15" t="s">
        <v>51</v>
      </c>
      <c r="P15" s="138" t="s">
        <v>346</v>
      </c>
      <c r="Q15" t="s">
        <v>52</v>
      </c>
      <c r="R15" t="s">
        <v>278</v>
      </c>
      <c r="S15" t="s">
        <v>122</v>
      </c>
      <c r="T15" s="138" t="s">
        <v>123</v>
      </c>
      <c r="U15" s="132">
        <v>1</v>
      </c>
      <c r="V15" s="130">
        <v>3228.904</v>
      </c>
      <c r="W15" s="130">
        <v>3228.904</v>
      </c>
      <c r="X15" s="134">
        <v>3.686E-3</v>
      </c>
      <c r="Y15" s="134">
        <v>7.6563239150783703E-3</v>
      </c>
      <c r="Z15" s="134">
        <v>9.5429626034284004E-4</v>
      </c>
    </row>
    <row r="16" spans="1:26">
      <c r="A16">
        <v>382</v>
      </c>
      <c r="B16">
        <v>382</v>
      </c>
      <c r="C16" t="s">
        <v>323</v>
      </c>
      <c r="D16" t="s">
        <v>347</v>
      </c>
      <c r="E16" t="s">
        <v>41</v>
      </c>
      <c r="F16" t="s">
        <v>344</v>
      </c>
      <c r="G16">
        <v>35170</v>
      </c>
      <c r="H16" t="s">
        <v>199</v>
      </c>
      <c r="I16" t="s">
        <v>326</v>
      </c>
      <c r="J16" t="s">
        <v>297</v>
      </c>
      <c r="K16" t="s">
        <v>45</v>
      </c>
      <c r="L16" t="s">
        <v>284</v>
      </c>
      <c r="M16" t="s">
        <v>45</v>
      </c>
      <c r="N16" t="s">
        <v>45</v>
      </c>
      <c r="O16" t="s">
        <v>51</v>
      </c>
      <c r="P16" s="138" t="s">
        <v>166</v>
      </c>
      <c r="Q16" t="s">
        <v>52</v>
      </c>
      <c r="R16" t="s">
        <v>278</v>
      </c>
      <c r="S16" t="s">
        <v>122</v>
      </c>
      <c r="T16" s="138" t="s">
        <v>123</v>
      </c>
      <c r="U16" s="132">
        <v>1</v>
      </c>
      <c r="V16" s="130">
        <v>22450.813999999998</v>
      </c>
      <c r="W16" s="130">
        <v>22450.813999999998</v>
      </c>
      <c r="X16" s="134">
        <v>2.0108000000000001E-2</v>
      </c>
      <c r="Y16" s="134">
        <v>5.3235001122891798E-2</v>
      </c>
      <c r="Z16" s="134">
        <v>6.6352943076079998E-3</v>
      </c>
    </row>
    <row r="17" spans="1:26">
      <c r="A17">
        <v>382</v>
      </c>
      <c r="B17">
        <v>382</v>
      </c>
      <c r="C17" t="s">
        <v>348</v>
      </c>
      <c r="D17" t="s">
        <v>349</v>
      </c>
      <c r="E17" t="s">
        <v>41</v>
      </c>
      <c r="F17" t="s">
        <v>350</v>
      </c>
      <c r="G17">
        <v>18978</v>
      </c>
      <c r="H17" t="s">
        <v>199</v>
      </c>
      <c r="I17" t="s">
        <v>273</v>
      </c>
      <c r="J17" t="s">
        <v>297</v>
      </c>
      <c r="K17" t="s">
        <v>45</v>
      </c>
      <c r="L17" t="s">
        <v>45</v>
      </c>
      <c r="M17" t="s">
        <v>45</v>
      </c>
      <c r="N17" t="s">
        <v>45</v>
      </c>
      <c r="O17" t="s">
        <v>51</v>
      </c>
      <c r="P17" s="138" t="s">
        <v>351</v>
      </c>
      <c r="Q17" t="s">
        <v>52</v>
      </c>
      <c r="R17" t="s">
        <v>292</v>
      </c>
      <c r="S17" t="s">
        <v>194</v>
      </c>
      <c r="T17" s="138" t="s">
        <v>318</v>
      </c>
      <c r="U17" s="132">
        <v>1</v>
      </c>
      <c r="V17" s="130">
        <v>2218.1550000000002</v>
      </c>
      <c r="W17" s="130">
        <v>2218.1550000000002</v>
      </c>
      <c r="X17" s="134">
        <v>1.1145E-2</v>
      </c>
      <c r="Y17" s="134">
        <v>5.25965264901099E-3</v>
      </c>
      <c r="Z17" s="134">
        <v>6.5557138247097197E-4</v>
      </c>
    </row>
    <row r="18" spans="1:26">
      <c r="A18">
        <v>382</v>
      </c>
      <c r="B18">
        <v>382</v>
      </c>
      <c r="C18" t="s">
        <v>352</v>
      </c>
      <c r="D18" t="s">
        <v>353</v>
      </c>
      <c r="E18" t="s">
        <v>41</v>
      </c>
      <c r="F18" t="s">
        <v>354</v>
      </c>
      <c r="G18">
        <v>201400031</v>
      </c>
      <c r="H18" t="s">
        <v>199</v>
      </c>
      <c r="I18" t="s">
        <v>273</v>
      </c>
      <c r="J18" t="s">
        <v>274</v>
      </c>
      <c r="K18" t="s">
        <v>45</v>
      </c>
      <c r="L18" t="s">
        <v>45</v>
      </c>
      <c r="M18" t="s">
        <v>45</v>
      </c>
      <c r="N18" t="s">
        <v>45</v>
      </c>
      <c r="O18" t="s">
        <v>51</v>
      </c>
      <c r="P18" s="138" t="s">
        <v>355</v>
      </c>
      <c r="Q18" t="s">
        <v>77</v>
      </c>
      <c r="R18" t="s">
        <v>292</v>
      </c>
      <c r="S18" t="s">
        <v>194</v>
      </c>
      <c r="T18" s="138" t="s">
        <v>356</v>
      </c>
      <c r="U18" s="132">
        <v>2.9780000000000002</v>
      </c>
      <c r="V18" s="130">
        <v>3495.4650000000001</v>
      </c>
      <c r="W18" s="130">
        <v>10409.494000000001</v>
      </c>
      <c r="X18" s="134">
        <v>0</v>
      </c>
      <c r="Y18" s="134">
        <v>2.46828217234638E-2</v>
      </c>
      <c r="Z18" s="134">
        <v>3.0765057391343902E-3</v>
      </c>
    </row>
    <row r="19" spans="1:26">
      <c r="A19">
        <v>382</v>
      </c>
      <c r="B19">
        <v>382</v>
      </c>
      <c r="C19" t="s">
        <v>352</v>
      </c>
      <c r="D19" t="s">
        <v>353</v>
      </c>
      <c r="E19" t="s">
        <v>41</v>
      </c>
      <c r="F19" t="s">
        <v>354</v>
      </c>
      <c r="G19">
        <v>27940032</v>
      </c>
      <c r="H19" t="s">
        <v>199</v>
      </c>
      <c r="I19" t="s">
        <v>273</v>
      </c>
      <c r="J19" t="s">
        <v>274</v>
      </c>
      <c r="K19" t="s">
        <v>45</v>
      </c>
      <c r="L19" t="s">
        <v>45</v>
      </c>
      <c r="M19" t="s">
        <v>45</v>
      </c>
      <c r="N19" t="s">
        <v>45</v>
      </c>
      <c r="O19" t="s">
        <v>51</v>
      </c>
      <c r="P19" s="138" t="s">
        <v>357</v>
      </c>
      <c r="Q19" t="s">
        <v>77</v>
      </c>
      <c r="R19" t="s">
        <v>292</v>
      </c>
      <c r="S19" t="s">
        <v>194</v>
      </c>
      <c r="T19" s="138" t="s">
        <v>293</v>
      </c>
      <c r="U19" s="132">
        <v>2.9780000000000002</v>
      </c>
      <c r="V19" s="130">
        <v>2106.2150000000001</v>
      </c>
      <c r="W19" s="130">
        <v>6272.308</v>
      </c>
      <c r="X19" s="134">
        <v>0</v>
      </c>
      <c r="Y19" s="134">
        <v>1.4872794707616099E-2</v>
      </c>
      <c r="Z19" s="134">
        <v>1.85376853536369E-3</v>
      </c>
    </row>
    <row r="20" spans="1:26">
      <c r="A20">
        <v>382</v>
      </c>
      <c r="B20">
        <v>382</v>
      </c>
      <c r="C20" t="s">
        <v>358</v>
      </c>
      <c r="D20" t="s">
        <v>359</v>
      </c>
      <c r="E20" t="s">
        <v>41</v>
      </c>
      <c r="F20" t="s">
        <v>360</v>
      </c>
      <c r="G20">
        <v>27940005</v>
      </c>
      <c r="H20" t="s">
        <v>199</v>
      </c>
      <c r="I20" t="s">
        <v>326</v>
      </c>
      <c r="J20" t="s">
        <v>297</v>
      </c>
      <c r="K20" t="s">
        <v>45</v>
      </c>
      <c r="L20" t="s">
        <v>284</v>
      </c>
      <c r="M20" t="s">
        <v>45</v>
      </c>
      <c r="N20" t="s">
        <v>45</v>
      </c>
      <c r="O20" t="s">
        <v>51</v>
      </c>
      <c r="P20" s="138" t="s">
        <v>361</v>
      </c>
      <c r="Q20" t="s">
        <v>52</v>
      </c>
      <c r="R20" t="s">
        <v>278</v>
      </c>
      <c r="S20" t="s">
        <v>122</v>
      </c>
      <c r="T20" s="138" t="s">
        <v>318</v>
      </c>
      <c r="U20" s="132">
        <v>1</v>
      </c>
      <c r="V20" s="130">
        <v>9658.0229999999992</v>
      </c>
      <c r="W20" s="130">
        <v>9658.0229999999992</v>
      </c>
      <c r="X20" s="134">
        <v>6.2310000000000004E-3</v>
      </c>
      <c r="Y20" s="134">
        <v>2.2900944460507298E-2</v>
      </c>
      <c r="Z20" s="134">
        <v>2.8544097532160798E-3</v>
      </c>
    </row>
    <row r="21" spans="1:26">
      <c r="A21">
        <v>382</v>
      </c>
      <c r="B21">
        <v>382</v>
      </c>
      <c r="C21" t="s">
        <v>358</v>
      </c>
      <c r="D21" t="s">
        <v>359</v>
      </c>
      <c r="E21" t="s">
        <v>41</v>
      </c>
      <c r="F21" t="s">
        <v>362</v>
      </c>
      <c r="G21">
        <v>500052</v>
      </c>
      <c r="H21" t="s">
        <v>199</v>
      </c>
      <c r="I21" t="s">
        <v>326</v>
      </c>
      <c r="J21" t="s">
        <v>297</v>
      </c>
      <c r="K21" t="s">
        <v>45</v>
      </c>
      <c r="L21" t="s">
        <v>284</v>
      </c>
      <c r="M21" t="s">
        <v>45</v>
      </c>
      <c r="N21" t="s">
        <v>45</v>
      </c>
      <c r="O21" t="s">
        <v>51</v>
      </c>
      <c r="P21" s="138" t="s">
        <v>363</v>
      </c>
      <c r="Q21" t="s">
        <v>52</v>
      </c>
      <c r="R21" t="s">
        <v>278</v>
      </c>
      <c r="S21" t="s">
        <v>122</v>
      </c>
      <c r="T21" s="138" t="s">
        <v>318</v>
      </c>
      <c r="U21" s="132">
        <v>1</v>
      </c>
      <c r="V21" s="130">
        <v>23654.26</v>
      </c>
      <c r="W21" s="130">
        <v>23654.26</v>
      </c>
      <c r="X21" s="134">
        <v>1.5261E-2</v>
      </c>
      <c r="Y21" s="134">
        <v>5.6088592451348097E-2</v>
      </c>
      <c r="Z21" s="134">
        <v>6.9909704210401402E-3</v>
      </c>
    </row>
    <row r="22" spans="1:26">
      <c r="A22">
        <v>382</v>
      </c>
      <c r="B22">
        <v>382</v>
      </c>
      <c r="C22" t="s">
        <v>364</v>
      </c>
      <c r="D22" t="s">
        <v>365</v>
      </c>
      <c r="E22" t="s">
        <v>330</v>
      </c>
      <c r="F22" t="s">
        <v>366</v>
      </c>
      <c r="G22">
        <v>47852</v>
      </c>
      <c r="H22" t="s">
        <v>199</v>
      </c>
      <c r="I22" t="s">
        <v>273</v>
      </c>
      <c r="J22" t="s">
        <v>290</v>
      </c>
      <c r="K22" t="s">
        <v>74</v>
      </c>
      <c r="L22" t="s">
        <v>45</v>
      </c>
      <c r="M22" t="s">
        <v>45</v>
      </c>
      <c r="N22" t="s">
        <v>367</v>
      </c>
      <c r="O22" t="s">
        <v>51</v>
      </c>
      <c r="P22" s="138" t="s">
        <v>368</v>
      </c>
      <c r="Q22" t="s">
        <v>52</v>
      </c>
      <c r="R22" t="s">
        <v>292</v>
      </c>
      <c r="S22" t="s">
        <v>194</v>
      </c>
      <c r="T22" s="138" t="s">
        <v>337</v>
      </c>
      <c r="U22" s="132">
        <v>1</v>
      </c>
      <c r="V22" s="130">
        <v>4899.1180000000004</v>
      </c>
      <c r="W22" s="130">
        <v>4899.1180000000004</v>
      </c>
      <c r="X22" s="134">
        <v>6.1529999999999996E-3</v>
      </c>
      <c r="Y22" s="134">
        <v>1.16167079376786E-2</v>
      </c>
      <c r="Z22" s="134">
        <v>1.4479247567607901E-3</v>
      </c>
    </row>
    <row r="23" spans="1:26">
      <c r="A23">
        <v>382</v>
      </c>
      <c r="B23">
        <v>382</v>
      </c>
      <c r="C23" t="s">
        <v>334</v>
      </c>
      <c r="D23" t="s">
        <v>335</v>
      </c>
      <c r="E23" t="s">
        <v>41</v>
      </c>
      <c r="F23" t="s">
        <v>369</v>
      </c>
      <c r="G23">
        <v>36384</v>
      </c>
      <c r="H23" t="s">
        <v>199</v>
      </c>
      <c r="I23" t="s">
        <v>326</v>
      </c>
      <c r="J23" t="s">
        <v>297</v>
      </c>
      <c r="K23" t="s">
        <v>45</v>
      </c>
      <c r="L23" t="s">
        <v>284</v>
      </c>
      <c r="M23" t="s">
        <v>45</v>
      </c>
      <c r="N23" t="s">
        <v>45</v>
      </c>
      <c r="O23" t="s">
        <v>51</v>
      </c>
      <c r="P23" s="138" t="s">
        <v>370</v>
      </c>
      <c r="Q23" t="s">
        <v>52</v>
      </c>
      <c r="R23" t="s">
        <v>278</v>
      </c>
      <c r="S23" t="s">
        <v>122</v>
      </c>
      <c r="T23" s="138" t="s">
        <v>337</v>
      </c>
      <c r="U23" s="132">
        <v>1</v>
      </c>
      <c r="V23" s="130">
        <v>7171.451</v>
      </c>
      <c r="W23" s="130">
        <v>7171.451</v>
      </c>
      <c r="X23" s="134">
        <v>4.4067000000000002E-2</v>
      </c>
      <c r="Y23" s="134">
        <v>1.7004827817098001E-2</v>
      </c>
      <c r="Z23" s="134">
        <v>2.1195084969787901E-3</v>
      </c>
    </row>
    <row r="24" spans="1:26">
      <c r="A24">
        <v>382</v>
      </c>
      <c r="B24">
        <v>382</v>
      </c>
      <c r="C24" t="s">
        <v>371</v>
      </c>
      <c r="D24" t="s">
        <v>372</v>
      </c>
      <c r="E24" t="s">
        <v>306</v>
      </c>
      <c r="F24" t="s">
        <v>373</v>
      </c>
      <c r="G24">
        <v>620000732</v>
      </c>
      <c r="H24" t="s">
        <v>199</v>
      </c>
      <c r="I24" t="s">
        <v>374</v>
      </c>
      <c r="J24" t="s">
        <v>339</v>
      </c>
      <c r="K24" t="s">
        <v>74</v>
      </c>
      <c r="L24" t="s">
        <v>75</v>
      </c>
      <c r="M24" t="s">
        <v>45</v>
      </c>
      <c r="N24" t="s">
        <v>75</v>
      </c>
      <c r="O24" t="s">
        <v>51</v>
      </c>
      <c r="P24" s="138" t="s">
        <v>375</v>
      </c>
      <c r="Q24" t="s">
        <v>77</v>
      </c>
      <c r="R24" t="s">
        <v>292</v>
      </c>
      <c r="S24" t="s">
        <v>194</v>
      </c>
      <c r="T24" s="138" t="s">
        <v>337</v>
      </c>
      <c r="U24" s="132">
        <v>2.9780000000000002</v>
      </c>
      <c r="V24" s="130">
        <v>904.08799999999997</v>
      </c>
      <c r="W24" s="130">
        <v>2692.373</v>
      </c>
      <c r="X24" s="134">
        <v>1.6100000000000001E-3</v>
      </c>
      <c r="Y24" s="134">
        <v>6.38410958380919E-3</v>
      </c>
      <c r="Z24" s="134">
        <v>7.9572546420740499E-4</v>
      </c>
    </row>
    <row r="25" spans="1:26">
      <c r="A25">
        <v>382</v>
      </c>
      <c r="B25">
        <v>382</v>
      </c>
      <c r="C25" t="s">
        <v>376</v>
      </c>
      <c r="D25" t="s">
        <v>372</v>
      </c>
      <c r="E25" t="s">
        <v>306</v>
      </c>
      <c r="F25" t="s">
        <v>376</v>
      </c>
      <c r="G25">
        <v>603880223</v>
      </c>
      <c r="H25" t="s">
        <v>199</v>
      </c>
      <c r="I25" t="s">
        <v>273</v>
      </c>
      <c r="J25" t="s">
        <v>339</v>
      </c>
      <c r="K25" t="s">
        <v>74</v>
      </c>
      <c r="L25" t="s">
        <v>75</v>
      </c>
      <c r="M25" t="s">
        <v>45</v>
      </c>
      <c r="N25" t="s">
        <v>75</v>
      </c>
      <c r="O25" t="s">
        <v>51</v>
      </c>
      <c r="P25" s="138" t="s">
        <v>377</v>
      </c>
      <c r="Q25" t="s">
        <v>77</v>
      </c>
      <c r="R25" t="s">
        <v>292</v>
      </c>
      <c r="S25" t="s">
        <v>194</v>
      </c>
      <c r="T25" s="138" t="s">
        <v>293</v>
      </c>
      <c r="U25" s="132">
        <v>2.9780000000000002</v>
      </c>
      <c r="V25" s="130">
        <v>498.12299999999999</v>
      </c>
      <c r="W25" s="130">
        <v>1483.41</v>
      </c>
      <c r="X25" s="134">
        <v>6.8180000000000003E-3</v>
      </c>
      <c r="Y25" s="134">
        <v>3.51743809998013E-3</v>
      </c>
      <c r="Z25" s="134">
        <v>4.3841901962739802E-4</v>
      </c>
    </row>
    <row r="26" spans="1:26">
      <c r="A26">
        <v>382</v>
      </c>
      <c r="B26">
        <v>382</v>
      </c>
      <c r="C26" t="s">
        <v>378</v>
      </c>
      <c r="D26" t="s">
        <v>379</v>
      </c>
      <c r="E26" t="s">
        <v>70</v>
      </c>
      <c r="F26" t="s">
        <v>380</v>
      </c>
      <c r="G26">
        <v>27940042</v>
      </c>
      <c r="H26" t="s">
        <v>199</v>
      </c>
      <c r="I26" t="s">
        <v>273</v>
      </c>
      <c r="J26" t="s">
        <v>381</v>
      </c>
      <c r="K26" t="s">
        <v>74</v>
      </c>
      <c r="L26" t="s">
        <v>382</v>
      </c>
      <c r="M26" t="s">
        <v>382</v>
      </c>
      <c r="N26" t="s">
        <v>367</v>
      </c>
      <c r="O26" t="s">
        <v>51</v>
      </c>
      <c r="P26" s="138" t="s">
        <v>383</v>
      </c>
      <c r="Q26" t="s">
        <v>384</v>
      </c>
      <c r="R26" t="s">
        <v>292</v>
      </c>
      <c r="S26" t="s">
        <v>194</v>
      </c>
      <c r="T26" s="138" t="s">
        <v>123</v>
      </c>
      <c r="U26" s="132">
        <v>3.3944999999999999</v>
      </c>
      <c r="V26" s="130">
        <v>1116.5940000000001</v>
      </c>
      <c r="W26" s="130">
        <v>3790.2779999999998</v>
      </c>
      <c r="X26" s="134">
        <v>0</v>
      </c>
      <c r="Y26" s="134">
        <v>8.9874441346668808E-3</v>
      </c>
      <c r="Z26" s="134">
        <v>1.1202091790894399E-3</v>
      </c>
    </row>
    <row r="27" spans="1:26">
      <c r="A27">
        <v>382</v>
      </c>
      <c r="B27">
        <v>382</v>
      </c>
      <c r="C27" t="s">
        <v>385</v>
      </c>
      <c r="D27" t="s">
        <v>386</v>
      </c>
      <c r="E27" t="s">
        <v>306</v>
      </c>
      <c r="F27" t="s">
        <v>387</v>
      </c>
      <c r="G27">
        <v>27940006</v>
      </c>
      <c r="H27" t="s">
        <v>199</v>
      </c>
      <c r="I27" t="s">
        <v>273</v>
      </c>
      <c r="J27" t="s">
        <v>308</v>
      </c>
      <c r="K27" t="s">
        <v>74</v>
      </c>
      <c r="L27" t="s">
        <v>284</v>
      </c>
      <c r="M27" t="s">
        <v>75</v>
      </c>
      <c r="N27" t="s">
        <v>82</v>
      </c>
      <c r="O27" t="s">
        <v>51</v>
      </c>
      <c r="P27" s="138" t="s">
        <v>361</v>
      </c>
      <c r="Q27" t="s">
        <v>77</v>
      </c>
      <c r="R27" t="s">
        <v>292</v>
      </c>
      <c r="S27" t="s">
        <v>194</v>
      </c>
      <c r="T27" s="138" t="s">
        <v>388</v>
      </c>
      <c r="U27" s="132">
        <v>2.9780000000000002</v>
      </c>
      <c r="V27" s="130">
        <v>2353.2530000000002</v>
      </c>
      <c r="W27" s="130">
        <v>7007.9880000000003</v>
      </c>
      <c r="X27" s="134">
        <v>4.4889999999999999E-3</v>
      </c>
      <c r="Y27" s="134">
        <v>1.6617225727916199E-2</v>
      </c>
      <c r="Z27" s="134">
        <v>2.0711971626739801E-3</v>
      </c>
    </row>
    <row r="28" spans="1:26">
      <c r="A28">
        <v>382</v>
      </c>
      <c r="B28">
        <v>382</v>
      </c>
      <c r="C28" t="s">
        <v>389</v>
      </c>
      <c r="D28" t="s">
        <v>390</v>
      </c>
      <c r="E28" t="s">
        <v>70</v>
      </c>
      <c r="F28" t="s">
        <v>391</v>
      </c>
      <c r="G28">
        <v>9840572</v>
      </c>
      <c r="H28" t="s">
        <v>199</v>
      </c>
      <c r="I28" t="s">
        <v>374</v>
      </c>
      <c r="J28" t="s">
        <v>339</v>
      </c>
      <c r="K28" t="s">
        <v>74</v>
      </c>
      <c r="L28" t="s">
        <v>392</v>
      </c>
      <c r="M28" t="s">
        <v>392</v>
      </c>
      <c r="N28" t="s">
        <v>45</v>
      </c>
      <c r="O28" t="s">
        <v>51</v>
      </c>
      <c r="P28" s="138" t="s">
        <v>393</v>
      </c>
      <c r="Q28" t="s">
        <v>77</v>
      </c>
      <c r="R28" t="s">
        <v>292</v>
      </c>
      <c r="S28" t="s">
        <v>194</v>
      </c>
      <c r="T28" s="138" t="s">
        <v>394</v>
      </c>
      <c r="U28" s="132">
        <v>2.9780000000000002</v>
      </c>
      <c r="V28" s="130">
        <v>36.137999999999998</v>
      </c>
      <c r="W28" s="130">
        <v>107.62</v>
      </c>
      <c r="X28" s="134">
        <v>1.4829999999999999E-3</v>
      </c>
      <c r="Y28" s="134">
        <v>2.5518779457560001E-4</v>
      </c>
      <c r="Z28" s="134">
        <v>3.1807008265289598E-5</v>
      </c>
    </row>
    <row r="29" spans="1:26">
      <c r="A29">
        <v>382</v>
      </c>
      <c r="B29">
        <v>382</v>
      </c>
      <c r="C29" t="s">
        <v>395</v>
      </c>
      <c r="D29" t="s">
        <v>396</v>
      </c>
      <c r="E29" t="s">
        <v>330</v>
      </c>
      <c r="F29" t="s">
        <v>397</v>
      </c>
      <c r="G29">
        <v>27940013</v>
      </c>
      <c r="H29" t="s">
        <v>199</v>
      </c>
      <c r="I29" t="s">
        <v>273</v>
      </c>
      <c r="J29" t="s">
        <v>381</v>
      </c>
      <c r="K29" t="s">
        <v>74</v>
      </c>
      <c r="L29" t="s">
        <v>382</v>
      </c>
      <c r="M29" t="s">
        <v>382</v>
      </c>
      <c r="N29" t="s">
        <v>367</v>
      </c>
      <c r="O29" t="s">
        <v>51</v>
      </c>
      <c r="P29" s="138" t="s">
        <v>398</v>
      </c>
      <c r="Q29" t="s">
        <v>384</v>
      </c>
      <c r="R29" t="s">
        <v>278</v>
      </c>
      <c r="S29" t="s">
        <v>122</v>
      </c>
      <c r="T29" s="138" t="s">
        <v>399</v>
      </c>
      <c r="U29" s="132">
        <v>3.3944999999999999</v>
      </c>
      <c r="V29" s="130">
        <v>412.25599999999997</v>
      </c>
      <c r="W29" s="130">
        <v>1399.404</v>
      </c>
      <c r="X29" s="134">
        <v>2.41E-4</v>
      </c>
      <c r="Y29" s="134">
        <v>3.3182441003840801E-3</v>
      </c>
      <c r="Z29" s="134">
        <v>4.1359116607709602E-4</v>
      </c>
    </row>
    <row r="30" spans="1:26">
      <c r="A30">
        <v>382</v>
      </c>
      <c r="B30">
        <v>382</v>
      </c>
      <c r="C30" t="s">
        <v>400</v>
      </c>
      <c r="D30" t="s">
        <v>401</v>
      </c>
      <c r="E30" t="s">
        <v>330</v>
      </c>
      <c r="F30" t="s">
        <v>402</v>
      </c>
      <c r="G30">
        <v>27940040</v>
      </c>
      <c r="H30" t="s">
        <v>199</v>
      </c>
      <c r="I30" t="s">
        <v>273</v>
      </c>
      <c r="J30" t="s">
        <v>403</v>
      </c>
      <c r="K30" t="s">
        <v>74</v>
      </c>
      <c r="L30" t="s">
        <v>75</v>
      </c>
      <c r="M30" t="s">
        <v>276</v>
      </c>
      <c r="N30" t="s">
        <v>75</v>
      </c>
      <c r="O30" t="s">
        <v>51</v>
      </c>
      <c r="P30" s="138" t="s">
        <v>404</v>
      </c>
      <c r="Q30" t="s">
        <v>77</v>
      </c>
      <c r="R30" t="s">
        <v>292</v>
      </c>
      <c r="S30" t="s">
        <v>194</v>
      </c>
      <c r="T30" s="138" t="s">
        <v>388</v>
      </c>
      <c r="U30" s="132">
        <v>2.9780000000000002</v>
      </c>
      <c r="V30" s="130">
        <v>1467.396</v>
      </c>
      <c r="W30" s="130">
        <v>4369.9049999999997</v>
      </c>
      <c r="X30" s="134">
        <v>1.02E-4</v>
      </c>
      <c r="Y30" s="134">
        <v>1.03618469666785E-2</v>
      </c>
      <c r="Z30" s="134">
        <v>1.29151691075558E-3</v>
      </c>
    </row>
    <row r="31" spans="1:26">
      <c r="A31">
        <v>382</v>
      </c>
      <c r="B31">
        <v>382</v>
      </c>
      <c r="C31" t="s">
        <v>405</v>
      </c>
      <c r="D31" t="s">
        <v>406</v>
      </c>
      <c r="E31" t="s">
        <v>70</v>
      </c>
      <c r="F31" t="s">
        <v>407</v>
      </c>
      <c r="G31">
        <v>27940026</v>
      </c>
      <c r="H31" t="s">
        <v>199</v>
      </c>
      <c r="I31" t="s">
        <v>408</v>
      </c>
      <c r="J31" t="s">
        <v>274</v>
      </c>
      <c r="K31" t="s">
        <v>74</v>
      </c>
      <c r="L31" t="s">
        <v>382</v>
      </c>
      <c r="M31" t="s">
        <v>382</v>
      </c>
      <c r="N31" t="s">
        <v>367</v>
      </c>
      <c r="O31" t="s">
        <v>51</v>
      </c>
      <c r="P31" s="138" t="s">
        <v>409</v>
      </c>
      <c r="Q31" t="s">
        <v>384</v>
      </c>
      <c r="R31" t="s">
        <v>278</v>
      </c>
      <c r="S31" t="s">
        <v>122</v>
      </c>
      <c r="T31" s="138" t="s">
        <v>123</v>
      </c>
      <c r="U31" s="132">
        <v>3.3944999999999999</v>
      </c>
      <c r="V31" s="130">
        <v>4601.152</v>
      </c>
      <c r="W31" s="130">
        <v>15618.611000000001</v>
      </c>
      <c r="X31" s="134">
        <v>1.8339999999999999E-3</v>
      </c>
      <c r="Y31" s="134">
        <v>3.7034593957061497E-2</v>
      </c>
      <c r="Z31" s="134">
        <v>4.6160500663950197E-3</v>
      </c>
    </row>
    <row r="32" spans="1:26">
      <c r="A32">
        <v>382</v>
      </c>
      <c r="B32">
        <v>382</v>
      </c>
      <c r="C32" t="s">
        <v>410</v>
      </c>
      <c r="D32" t="s">
        <v>411</v>
      </c>
      <c r="E32" t="s">
        <v>41</v>
      </c>
      <c r="F32" t="s">
        <v>412</v>
      </c>
      <c r="G32">
        <v>27940007</v>
      </c>
      <c r="H32" t="s">
        <v>199</v>
      </c>
      <c r="I32" t="s">
        <v>273</v>
      </c>
      <c r="J32" t="s">
        <v>345</v>
      </c>
      <c r="K32" t="s">
        <v>74</v>
      </c>
      <c r="L32" t="s">
        <v>284</v>
      </c>
      <c r="M32" t="s">
        <v>75</v>
      </c>
      <c r="N32" t="s">
        <v>75</v>
      </c>
      <c r="O32" t="s">
        <v>51</v>
      </c>
      <c r="P32" s="138" t="s">
        <v>413</v>
      </c>
      <c r="Q32" t="s">
        <v>77</v>
      </c>
      <c r="R32" t="s">
        <v>278</v>
      </c>
      <c r="S32" t="s">
        <v>122</v>
      </c>
      <c r="T32" s="138" t="s">
        <v>388</v>
      </c>
      <c r="U32" s="132">
        <v>2.9780000000000002</v>
      </c>
      <c r="V32" s="130">
        <v>961.73299999999995</v>
      </c>
      <c r="W32" s="130">
        <v>2864.04</v>
      </c>
      <c r="X32" s="134">
        <v>1.7500000000000002E-2</v>
      </c>
      <c r="Y32" s="134">
        <v>6.7911652196758002E-3</v>
      </c>
      <c r="Z32" s="134">
        <v>8.4646151918203402E-4</v>
      </c>
    </row>
    <row r="33" spans="1:26">
      <c r="A33">
        <v>382</v>
      </c>
      <c r="B33">
        <v>382</v>
      </c>
      <c r="C33" t="s">
        <v>410</v>
      </c>
      <c r="D33" t="s">
        <v>411</v>
      </c>
      <c r="E33" t="s">
        <v>41</v>
      </c>
      <c r="F33" t="s">
        <v>414</v>
      </c>
      <c r="G33">
        <v>27940029</v>
      </c>
      <c r="H33" t="s">
        <v>199</v>
      </c>
      <c r="I33" t="s">
        <v>273</v>
      </c>
      <c r="J33" t="s">
        <v>345</v>
      </c>
      <c r="K33" t="s">
        <v>74</v>
      </c>
      <c r="L33" t="s">
        <v>284</v>
      </c>
      <c r="M33" t="s">
        <v>75</v>
      </c>
      <c r="N33" t="s">
        <v>75</v>
      </c>
      <c r="O33" t="s">
        <v>51</v>
      </c>
      <c r="P33" s="138" t="s">
        <v>415</v>
      </c>
      <c r="Q33" t="s">
        <v>77</v>
      </c>
      <c r="R33" t="s">
        <v>278</v>
      </c>
      <c r="S33" t="s">
        <v>122</v>
      </c>
      <c r="T33" s="138" t="s">
        <v>388</v>
      </c>
      <c r="U33" s="132">
        <v>2.9780000000000002</v>
      </c>
      <c r="V33" s="130">
        <v>1407.9069999999999</v>
      </c>
      <c r="W33" s="130">
        <v>4192.7479999999996</v>
      </c>
      <c r="X33" s="134">
        <v>7.8399999999999997E-3</v>
      </c>
      <c r="Y33" s="134">
        <v>9.9417742736559907E-3</v>
      </c>
      <c r="Z33" s="134">
        <v>1.2391583892941199E-3</v>
      </c>
    </row>
    <row r="34" spans="1:26">
      <c r="A34">
        <v>382</v>
      </c>
      <c r="B34">
        <v>382</v>
      </c>
      <c r="C34" t="s">
        <v>416</v>
      </c>
      <c r="D34" t="s">
        <v>417</v>
      </c>
      <c r="E34" t="s">
        <v>330</v>
      </c>
      <c r="F34" t="s">
        <v>418</v>
      </c>
      <c r="G34">
        <v>27940034</v>
      </c>
      <c r="H34" t="s">
        <v>199</v>
      </c>
      <c r="I34" t="s">
        <v>273</v>
      </c>
      <c r="J34" t="s">
        <v>419</v>
      </c>
      <c r="K34" t="s">
        <v>74</v>
      </c>
      <c r="L34" t="s">
        <v>284</v>
      </c>
      <c r="M34" t="s">
        <v>284</v>
      </c>
      <c r="N34" t="s">
        <v>420</v>
      </c>
      <c r="O34" t="s">
        <v>51</v>
      </c>
      <c r="P34" s="138" t="s">
        <v>421</v>
      </c>
      <c r="Q34" t="s">
        <v>422</v>
      </c>
      <c r="R34" t="s">
        <v>278</v>
      </c>
      <c r="S34" t="s">
        <v>122</v>
      </c>
      <c r="T34" s="138" t="s">
        <v>318</v>
      </c>
      <c r="U34" s="132">
        <v>3.9388999999999998</v>
      </c>
      <c r="V34" s="130">
        <v>613.68899999999996</v>
      </c>
      <c r="W34" s="130">
        <v>2417.261</v>
      </c>
      <c r="X34" s="134">
        <v>9.6919999999999992E-3</v>
      </c>
      <c r="Y34" s="134">
        <v>5.7317690276324999E-3</v>
      </c>
      <c r="Z34" s="134">
        <v>7.1441671079855603E-4</v>
      </c>
    </row>
    <row r="35" spans="1:26">
      <c r="A35">
        <v>382</v>
      </c>
      <c r="B35">
        <v>382</v>
      </c>
      <c r="C35" t="s">
        <v>423</v>
      </c>
      <c r="D35" t="s">
        <v>424</v>
      </c>
      <c r="E35" t="s">
        <v>41</v>
      </c>
      <c r="F35" t="s">
        <v>425</v>
      </c>
      <c r="G35">
        <v>27940014</v>
      </c>
      <c r="H35" t="s">
        <v>199</v>
      </c>
      <c r="I35" t="s">
        <v>273</v>
      </c>
      <c r="J35" t="s">
        <v>290</v>
      </c>
      <c r="K35" t="s">
        <v>74</v>
      </c>
      <c r="L35" t="s">
        <v>382</v>
      </c>
      <c r="M35" t="s">
        <v>382</v>
      </c>
      <c r="N35" t="s">
        <v>367</v>
      </c>
      <c r="O35" t="s">
        <v>51</v>
      </c>
      <c r="P35" s="138" t="s">
        <v>426</v>
      </c>
      <c r="Q35" t="s">
        <v>384</v>
      </c>
      <c r="R35" t="s">
        <v>292</v>
      </c>
      <c r="S35" t="s">
        <v>194</v>
      </c>
      <c r="T35" s="138" t="s">
        <v>427</v>
      </c>
      <c r="U35" s="132">
        <v>3.3944999999999999</v>
      </c>
      <c r="V35" s="130">
        <v>3053.643</v>
      </c>
      <c r="W35" s="130">
        <v>10365.59</v>
      </c>
      <c r="X35" s="134">
        <v>1.5200000000000001E-3</v>
      </c>
      <c r="Y35" s="134">
        <v>2.4578716436131399E-2</v>
      </c>
      <c r="Z35" s="134">
        <v>3.0635298923069698E-3</v>
      </c>
    </row>
    <row r="36" spans="1:26">
      <c r="A36">
        <v>382</v>
      </c>
      <c r="B36">
        <v>382</v>
      </c>
      <c r="C36" t="s">
        <v>425</v>
      </c>
      <c r="D36" t="s">
        <v>424</v>
      </c>
      <c r="E36" t="s">
        <v>41</v>
      </c>
      <c r="F36" t="s">
        <v>428</v>
      </c>
      <c r="G36">
        <v>27940033</v>
      </c>
      <c r="H36" t="s">
        <v>199</v>
      </c>
      <c r="I36" t="s">
        <v>273</v>
      </c>
      <c r="J36" t="s">
        <v>429</v>
      </c>
      <c r="K36" t="s">
        <v>74</v>
      </c>
      <c r="L36" t="s">
        <v>367</v>
      </c>
      <c r="M36" t="s">
        <v>382</v>
      </c>
      <c r="N36" t="s">
        <v>367</v>
      </c>
      <c r="O36" t="s">
        <v>51</v>
      </c>
      <c r="P36" s="138" t="s">
        <v>430</v>
      </c>
      <c r="Q36" t="s">
        <v>384</v>
      </c>
      <c r="R36" t="s">
        <v>292</v>
      </c>
      <c r="S36" t="s">
        <v>194</v>
      </c>
      <c r="T36" s="138" t="s">
        <v>123</v>
      </c>
      <c r="U36" s="132">
        <v>3.3944999999999999</v>
      </c>
      <c r="V36" s="130">
        <v>1671.2070000000001</v>
      </c>
      <c r="W36" s="130">
        <v>5672.9129999999996</v>
      </c>
      <c r="X36" s="134">
        <v>8.0000000000000007E-5</v>
      </c>
      <c r="Y36" s="134">
        <v>1.3451518885999599E-2</v>
      </c>
      <c r="Z36" s="134">
        <v>1.6766184805164499E-3</v>
      </c>
    </row>
    <row r="37" spans="1:26">
      <c r="A37">
        <v>382</v>
      </c>
      <c r="B37">
        <v>382</v>
      </c>
      <c r="C37" t="s">
        <v>423</v>
      </c>
      <c r="D37" t="s">
        <v>424</v>
      </c>
      <c r="E37" t="s">
        <v>41</v>
      </c>
      <c r="F37" t="s">
        <v>431</v>
      </c>
      <c r="G37">
        <v>27940031</v>
      </c>
      <c r="H37" t="s">
        <v>199</v>
      </c>
      <c r="I37" t="s">
        <v>273</v>
      </c>
      <c r="J37" t="s">
        <v>274</v>
      </c>
      <c r="K37" t="s">
        <v>74</v>
      </c>
      <c r="L37" t="s">
        <v>382</v>
      </c>
      <c r="M37" t="s">
        <v>382</v>
      </c>
      <c r="N37" t="s">
        <v>367</v>
      </c>
      <c r="O37" t="s">
        <v>51</v>
      </c>
      <c r="P37" s="138" t="s">
        <v>432</v>
      </c>
      <c r="Q37" t="s">
        <v>384</v>
      </c>
      <c r="R37" t="s">
        <v>292</v>
      </c>
      <c r="S37" t="s">
        <v>194</v>
      </c>
      <c r="T37" s="138" t="s">
        <v>123</v>
      </c>
      <c r="U37" s="132">
        <v>3.3944999999999999</v>
      </c>
      <c r="V37" s="130">
        <v>1860.941</v>
      </c>
      <c r="W37" s="130">
        <v>6316.9629999999997</v>
      </c>
      <c r="X37" s="134">
        <v>8.6200000000000003E-4</v>
      </c>
      <c r="Y37" s="134">
        <v>1.4978677950299901E-2</v>
      </c>
      <c r="Z37" s="134">
        <v>1.8669659893438099E-3</v>
      </c>
    </row>
    <row r="38" spans="1:26">
      <c r="A38">
        <v>382</v>
      </c>
      <c r="B38">
        <v>382</v>
      </c>
      <c r="C38" t="s">
        <v>433</v>
      </c>
      <c r="D38" t="s">
        <v>434</v>
      </c>
      <c r="E38" t="s">
        <v>306</v>
      </c>
      <c r="F38" t="s">
        <v>435</v>
      </c>
      <c r="G38">
        <v>27940030</v>
      </c>
      <c r="H38" t="s">
        <v>199</v>
      </c>
      <c r="I38" t="s">
        <v>273</v>
      </c>
      <c r="J38" t="s">
        <v>339</v>
      </c>
      <c r="K38" t="s">
        <v>74</v>
      </c>
      <c r="L38" t="s">
        <v>75</v>
      </c>
      <c r="M38" t="s">
        <v>75</v>
      </c>
      <c r="N38" t="s">
        <v>75</v>
      </c>
      <c r="O38" t="s">
        <v>51</v>
      </c>
      <c r="P38" s="138" t="s">
        <v>436</v>
      </c>
      <c r="Q38" t="s">
        <v>77</v>
      </c>
      <c r="R38" t="s">
        <v>278</v>
      </c>
      <c r="S38" t="s">
        <v>122</v>
      </c>
      <c r="T38" s="138" t="s">
        <v>437</v>
      </c>
      <c r="U38" s="132">
        <v>2.9780000000000002</v>
      </c>
      <c r="V38" s="130">
        <v>1859.913</v>
      </c>
      <c r="W38" s="130">
        <v>5538.8220000000001</v>
      </c>
      <c r="X38" s="134">
        <v>1.7099999999999999E-3</v>
      </c>
      <c r="Y38" s="134">
        <v>1.3133563513717601E-2</v>
      </c>
      <c r="Z38" s="134">
        <v>1.6369880225982601E-3</v>
      </c>
    </row>
    <row r="39" spans="1:26">
      <c r="A39">
        <v>382</v>
      </c>
      <c r="B39">
        <v>382</v>
      </c>
      <c r="C39" t="s">
        <v>438</v>
      </c>
      <c r="D39" t="s">
        <v>439</v>
      </c>
      <c r="E39" t="s">
        <v>41</v>
      </c>
      <c r="F39" t="s">
        <v>440</v>
      </c>
      <c r="G39">
        <v>620020351</v>
      </c>
      <c r="H39" t="s">
        <v>199</v>
      </c>
      <c r="I39" t="s">
        <v>374</v>
      </c>
      <c r="J39" t="s">
        <v>339</v>
      </c>
      <c r="K39" t="s">
        <v>74</v>
      </c>
      <c r="L39" t="s">
        <v>367</v>
      </c>
      <c r="M39" t="s">
        <v>45</v>
      </c>
      <c r="N39" t="s">
        <v>367</v>
      </c>
      <c r="O39" t="s">
        <v>51</v>
      </c>
      <c r="P39" s="138" t="s">
        <v>441</v>
      </c>
      <c r="Q39" t="s">
        <v>384</v>
      </c>
      <c r="R39" t="s">
        <v>292</v>
      </c>
      <c r="S39" t="s">
        <v>194</v>
      </c>
      <c r="T39" s="138" t="s">
        <v>399</v>
      </c>
      <c r="U39" s="132">
        <v>3.3944999999999999</v>
      </c>
      <c r="V39" s="130">
        <v>1426.5930000000001</v>
      </c>
      <c r="W39" s="130">
        <v>4842.5690000000004</v>
      </c>
      <c r="X39" s="134">
        <v>1.6563999999999999E-2</v>
      </c>
      <c r="Y39" s="134">
        <v>1.14826197999918E-2</v>
      </c>
      <c r="Z39" s="134">
        <v>1.4312118002858399E-3</v>
      </c>
    </row>
    <row r="40" spans="1:26">
      <c r="A40">
        <v>382</v>
      </c>
      <c r="B40">
        <v>382</v>
      </c>
      <c r="C40" t="s">
        <v>438</v>
      </c>
      <c r="D40" t="s">
        <v>439</v>
      </c>
      <c r="E40" t="s">
        <v>41</v>
      </c>
      <c r="F40" t="s">
        <v>442</v>
      </c>
      <c r="G40">
        <v>620020352</v>
      </c>
      <c r="H40" t="s">
        <v>199</v>
      </c>
      <c r="I40" t="s">
        <v>374</v>
      </c>
      <c r="J40" t="s">
        <v>339</v>
      </c>
      <c r="K40" t="s">
        <v>74</v>
      </c>
      <c r="L40" t="s">
        <v>45</v>
      </c>
      <c r="M40" t="s">
        <v>45</v>
      </c>
      <c r="N40" t="s">
        <v>367</v>
      </c>
      <c r="O40" t="s">
        <v>51</v>
      </c>
      <c r="P40" s="138" t="s">
        <v>443</v>
      </c>
      <c r="Q40" t="s">
        <v>384</v>
      </c>
      <c r="R40" t="s">
        <v>292</v>
      </c>
      <c r="S40" t="s">
        <v>194</v>
      </c>
      <c r="T40" s="138" t="s">
        <v>444</v>
      </c>
      <c r="U40" s="132">
        <v>3.3944999999999999</v>
      </c>
      <c r="V40" s="130">
        <v>1195.8789999999999</v>
      </c>
      <c r="W40" s="130">
        <v>4059.4119999999998</v>
      </c>
      <c r="X40" s="134">
        <v>9.7429999999999999E-3</v>
      </c>
      <c r="Y40" s="134">
        <v>9.6256109754343094E-3</v>
      </c>
      <c r="Z40" s="134">
        <v>1.19975129830671E-3</v>
      </c>
    </row>
    <row r="41" spans="1:26">
      <c r="A41">
        <v>382</v>
      </c>
      <c r="B41">
        <v>382</v>
      </c>
      <c r="C41" t="s">
        <v>445</v>
      </c>
      <c r="D41" t="s">
        <v>446</v>
      </c>
      <c r="E41" t="s">
        <v>306</v>
      </c>
      <c r="F41" t="s">
        <v>447</v>
      </c>
      <c r="G41">
        <v>27940009</v>
      </c>
      <c r="H41" t="s">
        <v>199</v>
      </c>
      <c r="I41" t="s">
        <v>408</v>
      </c>
      <c r="J41" t="s">
        <v>274</v>
      </c>
      <c r="K41" t="s">
        <v>74</v>
      </c>
      <c r="L41" t="s">
        <v>284</v>
      </c>
      <c r="M41" t="s">
        <v>75</v>
      </c>
      <c r="N41" t="s">
        <v>75</v>
      </c>
      <c r="O41" t="s">
        <v>51</v>
      </c>
      <c r="P41" s="138" t="s">
        <v>448</v>
      </c>
      <c r="Q41" t="s">
        <v>77</v>
      </c>
      <c r="R41" t="s">
        <v>278</v>
      </c>
      <c r="S41" t="s">
        <v>122</v>
      </c>
      <c r="T41" s="138" t="s">
        <v>333</v>
      </c>
      <c r="U41" s="132">
        <v>2.9780000000000002</v>
      </c>
      <c r="V41" s="130">
        <v>1126.1759999999999</v>
      </c>
      <c r="W41" s="130">
        <v>3353.7510000000002</v>
      </c>
      <c r="X41" s="134">
        <v>2.258E-3</v>
      </c>
      <c r="Y41" s="134">
        <v>7.95236032152794E-3</v>
      </c>
      <c r="Z41" s="134">
        <v>9.9119470386921501E-4</v>
      </c>
    </row>
    <row r="42" spans="1:26">
      <c r="A42">
        <v>382</v>
      </c>
      <c r="B42">
        <v>382</v>
      </c>
      <c r="C42" t="s">
        <v>445</v>
      </c>
      <c r="D42" t="s">
        <v>446</v>
      </c>
      <c r="E42" t="s">
        <v>306</v>
      </c>
      <c r="F42" t="s">
        <v>449</v>
      </c>
      <c r="G42">
        <v>27940023</v>
      </c>
      <c r="H42" t="s">
        <v>199</v>
      </c>
      <c r="I42" t="s">
        <v>408</v>
      </c>
      <c r="J42" t="s">
        <v>274</v>
      </c>
      <c r="K42" t="s">
        <v>74</v>
      </c>
      <c r="L42" t="s">
        <v>284</v>
      </c>
      <c r="M42" t="s">
        <v>75</v>
      </c>
      <c r="N42" t="s">
        <v>284</v>
      </c>
      <c r="O42" t="s">
        <v>51</v>
      </c>
      <c r="P42" s="138" t="s">
        <v>450</v>
      </c>
      <c r="Q42" t="s">
        <v>77</v>
      </c>
      <c r="R42" t="s">
        <v>278</v>
      </c>
      <c r="S42" t="s">
        <v>122</v>
      </c>
      <c r="T42" s="138" t="s">
        <v>123</v>
      </c>
      <c r="U42" s="132">
        <v>2.9780000000000002</v>
      </c>
      <c r="V42" s="130">
        <v>2348.482</v>
      </c>
      <c r="W42" s="130">
        <v>6993.7790000000005</v>
      </c>
      <c r="X42" s="134">
        <v>5.4999999999999997E-3</v>
      </c>
      <c r="Y42" s="134">
        <v>1.6583533926034E-2</v>
      </c>
      <c r="Z42" s="134">
        <v>2.0669977634718301E-3</v>
      </c>
    </row>
    <row r="43" spans="1:26">
      <c r="A43">
        <v>382</v>
      </c>
      <c r="B43">
        <v>382</v>
      </c>
      <c r="C43" t="s">
        <v>445</v>
      </c>
      <c r="D43" t="s">
        <v>446</v>
      </c>
      <c r="E43" t="s">
        <v>306</v>
      </c>
      <c r="F43" t="s">
        <v>451</v>
      </c>
      <c r="G43">
        <v>60408895</v>
      </c>
      <c r="H43" t="s">
        <v>199</v>
      </c>
      <c r="I43" t="s">
        <v>408</v>
      </c>
      <c r="J43" t="s">
        <v>274</v>
      </c>
      <c r="K43" t="s">
        <v>74</v>
      </c>
      <c r="L43" t="s">
        <v>284</v>
      </c>
      <c r="M43" t="s">
        <v>75</v>
      </c>
      <c r="N43" t="s">
        <v>284</v>
      </c>
      <c r="O43" t="s">
        <v>51</v>
      </c>
      <c r="P43" s="138" t="s">
        <v>452</v>
      </c>
      <c r="Q43" t="s">
        <v>77</v>
      </c>
      <c r="R43" t="s">
        <v>278</v>
      </c>
      <c r="S43" t="s">
        <v>122</v>
      </c>
      <c r="T43" s="138" t="s">
        <v>453</v>
      </c>
      <c r="U43" s="132">
        <v>2.9780000000000002</v>
      </c>
      <c r="V43" s="130">
        <v>8.1000000000000003E-2</v>
      </c>
      <c r="W43" s="130">
        <v>0.24</v>
      </c>
      <c r="X43" s="134">
        <v>6.2870000000000001E-3</v>
      </c>
      <c r="Y43" s="134">
        <v>5.6920592885111596E-7</v>
      </c>
      <c r="Z43" s="134">
        <v>7.0946722642942401E-8</v>
      </c>
    </row>
    <row r="44" spans="1:26">
      <c r="A44">
        <v>382</v>
      </c>
      <c r="B44">
        <v>382</v>
      </c>
      <c r="C44" t="s">
        <v>454</v>
      </c>
      <c r="D44" t="s">
        <v>455</v>
      </c>
      <c r="E44" t="s">
        <v>330</v>
      </c>
      <c r="F44" t="s">
        <v>456</v>
      </c>
      <c r="G44">
        <v>62010971</v>
      </c>
      <c r="H44" t="s">
        <v>199</v>
      </c>
      <c r="I44" t="s">
        <v>273</v>
      </c>
      <c r="J44" t="s">
        <v>274</v>
      </c>
      <c r="K44" t="s">
        <v>74</v>
      </c>
      <c r="L44" t="s">
        <v>284</v>
      </c>
      <c r="M44" t="s">
        <v>75</v>
      </c>
      <c r="N44" t="s">
        <v>82</v>
      </c>
      <c r="O44" t="s">
        <v>51</v>
      </c>
      <c r="P44" s="138" t="s">
        <v>457</v>
      </c>
      <c r="Q44" t="s">
        <v>77</v>
      </c>
      <c r="R44" t="s">
        <v>292</v>
      </c>
      <c r="S44" t="s">
        <v>194</v>
      </c>
      <c r="T44" s="138" t="s">
        <v>337</v>
      </c>
      <c r="U44" s="132">
        <v>2.9780000000000002</v>
      </c>
      <c r="V44" s="130">
        <v>2274.924</v>
      </c>
      <c r="W44" s="130">
        <v>6774.723</v>
      </c>
      <c r="X44" s="134">
        <v>4.3400000000000001E-3</v>
      </c>
      <c r="Y44" s="134">
        <v>1.6064112256147799E-2</v>
      </c>
      <c r="Z44" s="134">
        <v>2.0022562292040199E-3</v>
      </c>
    </row>
    <row r="45" spans="1:26">
      <c r="A45">
        <v>382</v>
      </c>
      <c r="B45">
        <v>382</v>
      </c>
      <c r="C45" t="s">
        <v>454</v>
      </c>
      <c r="D45" t="s">
        <v>455</v>
      </c>
      <c r="E45" t="s">
        <v>330</v>
      </c>
      <c r="F45" t="s">
        <v>458</v>
      </c>
      <c r="G45">
        <v>27940004</v>
      </c>
      <c r="H45" t="s">
        <v>199</v>
      </c>
      <c r="I45" t="s">
        <v>273</v>
      </c>
      <c r="J45" t="s">
        <v>403</v>
      </c>
      <c r="K45" t="s">
        <v>74</v>
      </c>
      <c r="L45" t="s">
        <v>284</v>
      </c>
      <c r="M45" t="s">
        <v>75</v>
      </c>
      <c r="N45" t="s">
        <v>82</v>
      </c>
      <c r="O45" t="s">
        <v>51</v>
      </c>
      <c r="P45" s="138" t="s">
        <v>459</v>
      </c>
      <c r="Q45" t="s">
        <v>77</v>
      </c>
      <c r="R45" t="s">
        <v>292</v>
      </c>
      <c r="S45" t="s">
        <v>194</v>
      </c>
      <c r="T45" s="138" t="s">
        <v>460</v>
      </c>
      <c r="U45" s="132">
        <v>2.9780000000000002</v>
      </c>
      <c r="V45" s="130">
        <v>3330.152</v>
      </c>
      <c r="W45" s="130">
        <v>9917.1919999999991</v>
      </c>
      <c r="X45" s="134">
        <v>4.9199999999999999E-3</v>
      </c>
      <c r="Y45" s="134">
        <v>2.3515481999735199E-2</v>
      </c>
      <c r="Z45" s="134">
        <v>2.9310066791076901E-3</v>
      </c>
    </row>
    <row r="46" spans="1:26">
      <c r="A46">
        <v>382</v>
      </c>
      <c r="B46">
        <v>382</v>
      </c>
      <c r="C46" t="s">
        <v>461</v>
      </c>
      <c r="D46" t="s">
        <v>462</v>
      </c>
      <c r="E46" t="s">
        <v>41</v>
      </c>
      <c r="F46" t="s">
        <v>463</v>
      </c>
      <c r="G46">
        <v>27940010</v>
      </c>
      <c r="H46" t="s">
        <v>199</v>
      </c>
      <c r="I46" t="s">
        <v>273</v>
      </c>
      <c r="J46" t="s">
        <v>283</v>
      </c>
      <c r="K46" t="s">
        <v>74</v>
      </c>
      <c r="L46" t="s">
        <v>284</v>
      </c>
      <c r="M46" t="s">
        <v>45</v>
      </c>
      <c r="N46" t="s">
        <v>75</v>
      </c>
      <c r="O46" t="s">
        <v>464</v>
      </c>
      <c r="P46" s="138" t="s">
        <v>465</v>
      </c>
      <c r="Q46" t="s">
        <v>77</v>
      </c>
      <c r="R46" t="s">
        <v>278</v>
      </c>
      <c r="S46" t="s">
        <v>122</v>
      </c>
      <c r="T46" s="138" t="s">
        <v>279</v>
      </c>
      <c r="U46" s="132">
        <v>2.9780000000000002</v>
      </c>
      <c r="V46" s="130">
        <v>501.90300000000002</v>
      </c>
      <c r="W46" s="130">
        <v>1494.6679999999999</v>
      </c>
      <c r="X46" s="134">
        <v>8.2000000000000001E-5</v>
      </c>
      <c r="Y46" s="134">
        <v>3.54413166800282E-3</v>
      </c>
      <c r="Z46" s="134">
        <v>4.4174614794926701E-4</v>
      </c>
    </row>
    <row r="47" spans="1:26">
      <c r="A47">
        <v>382</v>
      </c>
      <c r="B47">
        <v>382</v>
      </c>
      <c r="C47" t="s">
        <v>466</v>
      </c>
      <c r="D47" t="s">
        <v>462</v>
      </c>
      <c r="E47" t="s">
        <v>41</v>
      </c>
      <c r="F47" t="s">
        <v>467</v>
      </c>
      <c r="G47">
        <v>620022591</v>
      </c>
      <c r="H47" t="s">
        <v>199</v>
      </c>
      <c r="I47" t="s">
        <v>273</v>
      </c>
      <c r="J47" t="s">
        <v>345</v>
      </c>
      <c r="K47" t="s">
        <v>74</v>
      </c>
      <c r="L47" t="s">
        <v>45</v>
      </c>
      <c r="M47" t="s">
        <v>45</v>
      </c>
      <c r="N47" t="s">
        <v>75</v>
      </c>
      <c r="O47" t="s">
        <v>51</v>
      </c>
      <c r="P47" s="138" t="s">
        <v>468</v>
      </c>
      <c r="Q47" t="s">
        <v>77</v>
      </c>
      <c r="R47" t="s">
        <v>278</v>
      </c>
      <c r="S47" t="s">
        <v>122</v>
      </c>
      <c r="T47" s="138" t="s">
        <v>469</v>
      </c>
      <c r="U47" s="132">
        <v>2.9780000000000002</v>
      </c>
      <c r="V47" s="130">
        <v>2324.3560000000002</v>
      </c>
      <c r="W47" s="130">
        <v>6921.9309999999996</v>
      </c>
      <c r="X47" s="134">
        <v>2.8400000000000002E-4</v>
      </c>
      <c r="Y47" s="134">
        <v>1.6413168221813601E-2</v>
      </c>
      <c r="Z47" s="134">
        <v>2.0457631140197601E-3</v>
      </c>
    </row>
    <row r="48" spans="1:26">
      <c r="A48">
        <v>382</v>
      </c>
      <c r="B48">
        <v>382</v>
      </c>
      <c r="C48" t="s">
        <v>461</v>
      </c>
      <c r="D48" t="s">
        <v>470</v>
      </c>
      <c r="E48" t="s">
        <v>330</v>
      </c>
      <c r="F48" t="s">
        <v>471</v>
      </c>
      <c r="G48">
        <v>27940016</v>
      </c>
      <c r="H48" t="s">
        <v>199</v>
      </c>
      <c r="I48" t="s">
        <v>273</v>
      </c>
      <c r="J48" t="s">
        <v>339</v>
      </c>
      <c r="K48" t="s">
        <v>74</v>
      </c>
      <c r="L48" t="s">
        <v>45</v>
      </c>
      <c r="M48" t="s">
        <v>45</v>
      </c>
      <c r="N48" t="s">
        <v>367</v>
      </c>
      <c r="O48" t="s">
        <v>51</v>
      </c>
      <c r="P48" s="138" t="s">
        <v>472</v>
      </c>
      <c r="Q48" t="s">
        <v>384</v>
      </c>
      <c r="R48" t="s">
        <v>278</v>
      </c>
      <c r="S48" t="s">
        <v>122</v>
      </c>
      <c r="T48" s="138" t="s">
        <v>399</v>
      </c>
      <c r="U48" s="132">
        <v>3.3944999999999999</v>
      </c>
      <c r="V48" s="130">
        <v>1141.4780000000001</v>
      </c>
      <c r="W48" s="130">
        <v>3874.7460000000001</v>
      </c>
      <c r="X48" s="134">
        <v>2.0300000000000001E-3</v>
      </c>
      <c r="Y48" s="134">
        <v>9.1877345567570497E-3</v>
      </c>
      <c r="Z48" s="134">
        <v>1.14517369246468E-3</v>
      </c>
    </row>
    <row r="49" spans="1:26">
      <c r="A49">
        <v>382</v>
      </c>
      <c r="B49">
        <v>382</v>
      </c>
      <c r="C49" t="s">
        <v>473</v>
      </c>
      <c r="D49" t="s">
        <v>474</v>
      </c>
      <c r="E49" t="s">
        <v>330</v>
      </c>
      <c r="F49" t="s">
        <v>475</v>
      </c>
      <c r="G49">
        <v>27940012</v>
      </c>
      <c r="H49" t="s">
        <v>199</v>
      </c>
      <c r="I49" t="s">
        <v>273</v>
      </c>
      <c r="J49" t="s">
        <v>290</v>
      </c>
      <c r="K49" t="s">
        <v>74</v>
      </c>
      <c r="L49" t="s">
        <v>75</v>
      </c>
      <c r="M49" t="s">
        <v>75</v>
      </c>
      <c r="N49" t="s">
        <v>82</v>
      </c>
      <c r="O49" t="s">
        <v>51</v>
      </c>
      <c r="P49" s="138" t="s">
        <v>476</v>
      </c>
      <c r="Q49" t="s">
        <v>77</v>
      </c>
      <c r="R49" t="s">
        <v>292</v>
      </c>
      <c r="S49" t="s">
        <v>194</v>
      </c>
      <c r="T49" s="138" t="s">
        <v>477</v>
      </c>
      <c r="U49" s="132">
        <v>2.9780000000000002</v>
      </c>
      <c r="V49" s="130">
        <v>4154.1980000000003</v>
      </c>
      <c r="W49" s="130">
        <v>12371.201999999999</v>
      </c>
      <c r="X49" s="134">
        <v>3.8300000000000001E-3</v>
      </c>
      <c r="Y49" s="134">
        <v>2.9334390010571001E-2</v>
      </c>
      <c r="Z49" s="134">
        <v>3.6562845298897802E-3</v>
      </c>
    </row>
    <row r="50" spans="1:26">
      <c r="A50">
        <v>382</v>
      </c>
      <c r="B50">
        <v>382</v>
      </c>
      <c r="C50" t="s">
        <v>478</v>
      </c>
      <c r="D50" t="s">
        <v>479</v>
      </c>
      <c r="E50" t="s">
        <v>70</v>
      </c>
      <c r="F50" t="s">
        <v>480</v>
      </c>
      <c r="G50">
        <v>27940024</v>
      </c>
      <c r="H50" t="s">
        <v>199</v>
      </c>
      <c r="I50" t="s">
        <v>408</v>
      </c>
      <c r="J50" t="s">
        <v>308</v>
      </c>
      <c r="K50" t="s">
        <v>74</v>
      </c>
      <c r="L50" t="s">
        <v>284</v>
      </c>
      <c r="M50" t="s">
        <v>75</v>
      </c>
      <c r="N50" t="s">
        <v>75</v>
      </c>
      <c r="O50" t="s">
        <v>51</v>
      </c>
      <c r="P50" s="138" t="s">
        <v>481</v>
      </c>
      <c r="Q50" t="s">
        <v>77</v>
      </c>
      <c r="R50" t="s">
        <v>278</v>
      </c>
      <c r="S50" t="s">
        <v>122</v>
      </c>
      <c r="T50" s="138" t="s">
        <v>318</v>
      </c>
      <c r="U50" s="132">
        <v>2.9780000000000002</v>
      </c>
      <c r="V50" s="130">
        <v>1754.1569999999999</v>
      </c>
      <c r="W50" s="130">
        <v>5223.88</v>
      </c>
      <c r="X50" s="134">
        <v>2.4450000000000001E-3</v>
      </c>
      <c r="Y50" s="134">
        <v>1.2386778358461401E-2</v>
      </c>
      <c r="Z50" s="134">
        <v>1.5439075457473401E-3</v>
      </c>
    </row>
    <row r="51" spans="1:26">
      <c r="A51">
        <v>382</v>
      </c>
      <c r="B51">
        <v>382</v>
      </c>
      <c r="C51" t="s">
        <v>482</v>
      </c>
      <c r="D51" t="s">
        <v>483</v>
      </c>
      <c r="E51" t="s">
        <v>70</v>
      </c>
      <c r="F51" t="s">
        <v>484</v>
      </c>
      <c r="G51">
        <v>27940036</v>
      </c>
      <c r="H51" t="s">
        <v>199</v>
      </c>
      <c r="I51" t="s">
        <v>408</v>
      </c>
      <c r="J51" t="s">
        <v>381</v>
      </c>
      <c r="K51" t="s">
        <v>74</v>
      </c>
      <c r="L51" t="s">
        <v>382</v>
      </c>
      <c r="M51" t="s">
        <v>75</v>
      </c>
      <c r="N51" t="s">
        <v>75</v>
      </c>
      <c r="O51" t="s">
        <v>51</v>
      </c>
      <c r="P51" s="138" t="s">
        <v>485</v>
      </c>
      <c r="Q51" t="s">
        <v>77</v>
      </c>
      <c r="R51" t="s">
        <v>278</v>
      </c>
      <c r="S51" t="s">
        <v>122</v>
      </c>
      <c r="T51" s="138" t="s">
        <v>444</v>
      </c>
      <c r="U51" s="132">
        <v>2.9780000000000002</v>
      </c>
      <c r="V51" s="130">
        <v>932.64700000000005</v>
      </c>
      <c r="W51" s="130">
        <v>2777.422</v>
      </c>
      <c r="X51" s="134">
        <v>1.2620000000000001E-3</v>
      </c>
      <c r="Y51" s="134">
        <v>6.58577672335972E-3</v>
      </c>
      <c r="Z51" s="134">
        <v>8.2086157381322999E-4</v>
      </c>
    </row>
    <row r="52" spans="1:26">
      <c r="A52">
        <v>382</v>
      </c>
      <c r="B52">
        <v>382</v>
      </c>
      <c r="C52" t="s">
        <v>486</v>
      </c>
      <c r="D52" t="s">
        <v>487</v>
      </c>
      <c r="E52" t="s">
        <v>70</v>
      </c>
      <c r="F52" t="s">
        <v>488</v>
      </c>
      <c r="G52">
        <v>620109701</v>
      </c>
      <c r="H52" t="s">
        <v>199</v>
      </c>
      <c r="I52" t="s">
        <v>273</v>
      </c>
      <c r="J52" t="s">
        <v>290</v>
      </c>
      <c r="K52" t="s">
        <v>74</v>
      </c>
      <c r="L52" t="s">
        <v>75</v>
      </c>
      <c r="M52" t="s">
        <v>75</v>
      </c>
      <c r="N52" t="s">
        <v>75</v>
      </c>
      <c r="O52" t="s">
        <v>51</v>
      </c>
      <c r="P52" s="138" t="s">
        <v>489</v>
      </c>
      <c r="Q52" t="s">
        <v>77</v>
      </c>
      <c r="R52" t="s">
        <v>292</v>
      </c>
      <c r="S52" t="s">
        <v>194</v>
      </c>
      <c r="T52" s="138" t="s">
        <v>388</v>
      </c>
      <c r="U52" s="132">
        <v>2.9780000000000002</v>
      </c>
      <c r="V52" s="130">
        <v>5085.4690000000001</v>
      </c>
      <c r="W52" s="130">
        <v>15144.527</v>
      </c>
      <c r="X52" s="134">
        <v>5.9189999999999998E-3</v>
      </c>
      <c r="Y52" s="134">
        <v>3.5910453017629303E-2</v>
      </c>
      <c r="Z52" s="134">
        <v>4.4759353708182402E-3</v>
      </c>
    </row>
    <row r="53" spans="1:26">
      <c r="A53">
        <v>382</v>
      </c>
      <c r="B53">
        <v>382</v>
      </c>
      <c r="C53" t="s">
        <v>490</v>
      </c>
      <c r="D53" t="s">
        <v>491</v>
      </c>
      <c r="E53" t="s">
        <v>41</v>
      </c>
      <c r="F53" t="s">
        <v>490</v>
      </c>
      <c r="G53">
        <v>620005541</v>
      </c>
      <c r="H53" t="s">
        <v>199</v>
      </c>
      <c r="I53" t="s">
        <v>273</v>
      </c>
      <c r="J53" t="s">
        <v>419</v>
      </c>
      <c r="K53" t="s">
        <v>74</v>
      </c>
      <c r="L53" t="s">
        <v>382</v>
      </c>
      <c r="M53" t="s">
        <v>45</v>
      </c>
      <c r="N53" t="s">
        <v>492</v>
      </c>
      <c r="O53" t="s">
        <v>51</v>
      </c>
      <c r="P53" s="138" t="s">
        <v>493</v>
      </c>
      <c r="Q53" t="s">
        <v>384</v>
      </c>
      <c r="R53" t="s">
        <v>292</v>
      </c>
      <c r="S53" t="s">
        <v>194</v>
      </c>
      <c r="T53" s="138" t="s">
        <v>444</v>
      </c>
      <c r="U53" s="132">
        <v>3.3944999999999999</v>
      </c>
      <c r="V53" s="130">
        <v>1325.913</v>
      </c>
      <c r="W53" s="130">
        <v>4500.8109999999997</v>
      </c>
      <c r="X53" s="134">
        <v>1.358E-2</v>
      </c>
      <c r="Y53" s="134">
        <v>1.06722495927765E-2</v>
      </c>
      <c r="Z53" s="134">
        <v>1.33020598250483E-3</v>
      </c>
    </row>
    <row r="54" spans="1:26">
      <c r="A54">
        <v>382</v>
      </c>
      <c r="B54">
        <v>382</v>
      </c>
      <c r="C54" t="s">
        <v>494</v>
      </c>
      <c r="D54" t="s">
        <v>495</v>
      </c>
      <c r="E54" t="s">
        <v>41</v>
      </c>
      <c r="F54" t="s">
        <v>496</v>
      </c>
      <c r="G54">
        <v>620107071</v>
      </c>
      <c r="H54" t="s">
        <v>199</v>
      </c>
      <c r="I54" t="s">
        <v>273</v>
      </c>
      <c r="J54" t="s">
        <v>290</v>
      </c>
      <c r="K54" t="s">
        <v>45</v>
      </c>
      <c r="L54" t="s">
        <v>45</v>
      </c>
      <c r="M54" t="s">
        <v>45</v>
      </c>
      <c r="N54" t="s">
        <v>45</v>
      </c>
      <c r="O54" t="s">
        <v>51</v>
      </c>
      <c r="P54" s="138" t="s">
        <v>375</v>
      </c>
      <c r="Q54" t="s">
        <v>77</v>
      </c>
      <c r="R54" t="s">
        <v>292</v>
      </c>
      <c r="S54" t="s">
        <v>194</v>
      </c>
      <c r="T54" s="138" t="s">
        <v>477</v>
      </c>
      <c r="U54" s="132">
        <v>2.9780000000000002</v>
      </c>
      <c r="V54" s="130">
        <v>1772.0619999999999</v>
      </c>
      <c r="W54" s="130">
        <v>5277.2020000000002</v>
      </c>
      <c r="X54" s="134">
        <v>8.3330000000000001E-3</v>
      </c>
      <c r="Y54" s="134">
        <v>1.25132149148825E-2</v>
      </c>
      <c r="Z54" s="134">
        <v>1.5596667970932401E-3</v>
      </c>
    </row>
    <row r="55" spans="1:26">
      <c r="A55">
        <v>382</v>
      </c>
      <c r="B55">
        <v>382</v>
      </c>
      <c r="C55" t="s">
        <v>497</v>
      </c>
      <c r="D55" t="s">
        <v>498</v>
      </c>
      <c r="E55" t="s">
        <v>41</v>
      </c>
      <c r="F55" t="s">
        <v>499</v>
      </c>
      <c r="G55">
        <v>27940037</v>
      </c>
      <c r="H55" t="s">
        <v>199</v>
      </c>
      <c r="I55" t="s">
        <v>326</v>
      </c>
      <c r="J55" t="s">
        <v>500</v>
      </c>
      <c r="K55" t="s">
        <v>74</v>
      </c>
      <c r="L55" t="s">
        <v>75</v>
      </c>
      <c r="M55" t="s">
        <v>45</v>
      </c>
      <c r="N55" t="s">
        <v>75</v>
      </c>
      <c r="O55" t="s">
        <v>51</v>
      </c>
      <c r="P55" s="138" t="s">
        <v>501</v>
      </c>
      <c r="Q55" t="s">
        <v>77</v>
      </c>
      <c r="R55" t="s">
        <v>278</v>
      </c>
      <c r="S55" t="s">
        <v>122</v>
      </c>
      <c r="T55" s="138" t="s">
        <v>337</v>
      </c>
      <c r="U55" s="132">
        <v>2.9780000000000002</v>
      </c>
      <c r="V55" s="130">
        <v>2012.338</v>
      </c>
      <c r="W55" s="130">
        <v>5992.7439999999997</v>
      </c>
      <c r="X55" s="134">
        <v>7.0070000000000002E-3</v>
      </c>
      <c r="Y55" s="134">
        <v>1.4209895599210799E-2</v>
      </c>
      <c r="Z55" s="134">
        <v>1.7711437473907101E-3</v>
      </c>
    </row>
    <row r="56" spans="1:26">
      <c r="A56">
        <v>382</v>
      </c>
      <c r="B56">
        <v>382</v>
      </c>
      <c r="C56" t="s">
        <v>502</v>
      </c>
      <c r="D56" t="s">
        <v>503</v>
      </c>
      <c r="E56" t="s">
        <v>41</v>
      </c>
      <c r="F56" t="s">
        <v>504</v>
      </c>
      <c r="G56">
        <v>27940020</v>
      </c>
      <c r="H56" t="s">
        <v>199</v>
      </c>
      <c r="I56" t="s">
        <v>273</v>
      </c>
      <c r="J56" t="s">
        <v>283</v>
      </c>
      <c r="K56" t="s">
        <v>74</v>
      </c>
      <c r="L56" t="s">
        <v>284</v>
      </c>
      <c r="M56" t="s">
        <v>284</v>
      </c>
      <c r="N56" t="s">
        <v>75</v>
      </c>
      <c r="O56" t="s">
        <v>51</v>
      </c>
      <c r="P56" s="138" t="s">
        <v>505</v>
      </c>
      <c r="Q56" t="s">
        <v>77</v>
      </c>
      <c r="R56" t="s">
        <v>278</v>
      </c>
      <c r="S56" t="s">
        <v>122</v>
      </c>
      <c r="T56" s="138" t="s">
        <v>123</v>
      </c>
      <c r="U56" s="132">
        <v>2.9780000000000002</v>
      </c>
      <c r="V56" s="130">
        <v>1521.4949999999999</v>
      </c>
      <c r="W56" s="130">
        <v>4531.0110000000004</v>
      </c>
      <c r="X56" s="134">
        <v>1.9799999999999999E-4</v>
      </c>
      <c r="Y56" s="134">
        <v>1.0743858215172901E-2</v>
      </c>
      <c r="Z56" s="134">
        <v>1.3391313938796699E-3</v>
      </c>
    </row>
    <row r="57" spans="1:26">
      <c r="A57">
        <v>382</v>
      </c>
      <c r="B57">
        <v>382</v>
      </c>
      <c r="C57" t="s">
        <v>502</v>
      </c>
      <c r="D57" t="s">
        <v>503</v>
      </c>
      <c r="E57" t="s">
        <v>41</v>
      </c>
      <c r="F57" t="s">
        <v>506</v>
      </c>
      <c r="G57">
        <v>27940017</v>
      </c>
      <c r="H57" t="s">
        <v>199</v>
      </c>
      <c r="I57" t="s">
        <v>273</v>
      </c>
      <c r="J57" t="s">
        <v>283</v>
      </c>
      <c r="K57" t="s">
        <v>74</v>
      </c>
      <c r="L57" t="s">
        <v>284</v>
      </c>
      <c r="M57" t="s">
        <v>284</v>
      </c>
      <c r="N57" t="s">
        <v>75</v>
      </c>
      <c r="O57" t="s">
        <v>51</v>
      </c>
      <c r="P57" s="138" t="s">
        <v>507</v>
      </c>
      <c r="Q57" t="s">
        <v>77</v>
      </c>
      <c r="R57" t="s">
        <v>278</v>
      </c>
      <c r="S57" t="s">
        <v>122</v>
      </c>
      <c r="T57" s="138" t="s">
        <v>123</v>
      </c>
      <c r="U57" s="132">
        <v>2.9780000000000002</v>
      </c>
      <c r="V57" s="130">
        <v>2568.2820000000002</v>
      </c>
      <c r="W57" s="130">
        <v>7648.3450000000003</v>
      </c>
      <c r="X57" s="134">
        <v>2.9599999999999998E-4</v>
      </c>
      <c r="Y57" s="134">
        <v>1.8135630530272701E-2</v>
      </c>
      <c r="Z57" s="134">
        <v>2.2604535265174398E-3</v>
      </c>
    </row>
    <row r="58" spans="1:26">
      <c r="A58">
        <v>382</v>
      </c>
      <c r="B58">
        <v>382</v>
      </c>
      <c r="C58" t="s">
        <v>508</v>
      </c>
      <c r="D58" t="s">
        <v>509</v>
      </c>
      <c r="E58" t="s">
        <v>330</v>
      </c>
      <c r="F58" t="s">
        <v>510</v>
      </c>
      <c r="G58">
        <v>27940000</v>
      </c>
      <c r="H58" t="s">
        <v>199</v>
      </c>
      <c r="I58" t="s">
        <v>273</v>
      </c>
      <c r="J58" t="s">
        <v>403</v>
      </c>
      <c r="K58" t="s">
        <v>74</v>
      </c>
      <c r="L58" t="s">
        <v>382</v>
      </c>
      <c r="M58" t="s">
        <v>420</v>
      </c>
      <c r="N58" t="s">
        <v>75</v>
      </c>
      <c r="O58" t="s">
        <v>51</v>
      </c>
      <c r="P58" s="138" t="s">
        <v>489</v>
      </c>
      <c r="Q58" t="s">
        <v>77</v>
      </c>
      <c r="R58" t="s">
        <v>292</v>
      </c>
      <c r="S58" t="s">
        <v>194</v>
      </c>
      <c r="T58" s="138" t="s">
        <v>394</v>
      </c>
      <c r="U58" s="132">
        <v>2.9780000000000002</v>
      </c>
      <c r="V58" s="130">
        <v>2678.893</v>
      </c>
      <c r="W58" s="130">
        <v>7977.7420000000002</v>
      </c>
      <c r="X58" s="134">
        <v>2.7980000000000001E-3</v>
      </c>
      <c r="Y58" s="134">
        <v>1.8916691688698702E-2</v>
      </c>
      <c r="Z58" s="134">
        <v>2.3578062183382499E-3</v>
      </c>
    </row>
    <row r="59" spans="1:26">
      <c r="A59">
        <v>382</v>
      </c>
      <c r="B59">
        <v>382</v>
      </c>
      <c r="C59" t="s">
        <v>511</v>
      </c>
      <c r="D59" t="s">
        <v>512</v>
      </c>
      <c r="E59" t="s">
        <v>330</v>
      </c>
      <c r="F59" t="s">
        <v>513</v>
      </c>
      <c r="G59">
        <v>27940038</v>
      </c>
      <c r="H59" t="s">
        <v>199</v>
      </c>
      <c r="I59" t="s">
        <v>326</v>
      </c>
      <c r="J59" t="s">
        <v>345</v>
      </c>
      <c r="K59" t="s">
        <v>74</v>
      </c>
      <c r="L59" t="s">
        <v>75</v>
      </c>
      <c r="M59" t="s">
        <v>45</v>
      </c>
      <c r="N59" t="s">
        <v>75</v>
      </c>
      <c r="O59" t="s">
        <v>51</v>
      </c>
      <c r="P59" s="138" t="s">
        <v>514</v>
      </c>
      <c r="Q59" t="s">
        <v>77</v>
      </c>
      <c r="R59" t="s">
        <v>278</v>
      </c>
      <c r="S59" t="s">
        <v>122</v>
      </c>
      <c r="T59" s="138" t="s">
        <v>337</v>
      </c>
      <c r="U59" s="132">
        <v>2.9780000000000002</v>
      </c>
      <c r="V59" s="130">
        <v>2029.204</v>
      </c>
      <c r="W59" s="130">
        <v>6042.9679999999998</v>
      </c>
      <c r="X59" s="134">
        <v>3.8999999999999999E-5</v>
      </c>
      <c r="Y59" s="134">
        <v>1.4328986575778E-2</v>
      </c>
      <c r="Z59" s="134">
        <v>1.7859874341050099E-3</v>
      </c>
    </row>
    <row r="60" spans="1:26">
      <c r="A60">
        <v>382</v>
      </c>
      <c r="B60">
        <v>382</v>
      </c>
      <c r="C60" t="s">
        <v>515</v>
      </c>
      <c r="D60" t="s">
        <v>516</v>
      </c>
      <c r="E60" t="s">
        <v>70</v>
      </c>
      <c r="F60" t="s">
        <v>517</v>
      </c>
      <c r="G60">
        <v>27940041</v>
      </c>
      <c r="H60" t="s">
        <v>199</v>
      </c>
      <c r="I60" t="s">
        <v>273</v>
      </c>
      <c r="J60" t="s">
        <v>297</v>
      </c>
      <c r="K60" t="s">
        <v>74</v>
      </c>
      <c r="L60" t="s">
        <v>75</v>
      </c>
      <c r="M60" t="s">
        <v>75</v>
      </c>
      <c r="N60" t="s">
        <v>75</v>
      </c>
      <c r="O60" t="s">
        <v>51</v>
      </c>
      <c r="P60" s="138" t="s">
        <v>518</v>
      </c>
      <c r="Q60" t="s">
        <v>77</v>
      </c>
      <c r="R60" t="s">
        <v>292</v>
      </c>
      <c r="S60" t="s">
        <v>194</v>
      </c>
      <c r="T60" s="138" t="s">
        <v>519</v>
      </c>
      <c r="U60" s="132">
        <v>2.9780000000000002</v>
      </c>
      <c r="V60" s="130">
        <v>27.254999999999999</v>
      </c>
      <c r="W60" s="130">
        <v>81.165999999999997</v>
      </c>
      <c r="X60" s="134">
        <v>6.0000000000000002E-6</v>
      </c>
      <c r="Y60" s="134">
        <v>1.92459450582644E-4</v>
      </c>
      <c r="Z60" s="134">
        <v>2.3988448764158E-5</v>
      </c>
    </row>
    <row r="61" spans="1:26">
      <c r="A61">
        <v>382</v>
      </c>
      <c r="B61">
        <v>382</v>
      </c>
      <c r="C61" t="s">
        <v>520</v>
      </c>
      <c r="D61" t="s">
        <v>521</v>
      </c>
      <c r="E61" t="s">
        <v>330</v>
      </c>
      <c r="F61" t="s">
        <v>522</v>
      </c>
      <c r="G61">
        <v>27940021</v>
      </c>
      <c r="H61" t="s">
        <v>199</v>
      </c>
      <c r="I61" t="s">
        <v>273</v>
      </c>
      <c r="J61" t="s">
        <v>297</v>
      </c>
      <c r="K61" t="s">
        <v>74</v>
      </c>
      <c r="L61" t="s">
        <v>284</v>
      </c>
      <c r="M61" t="s">
        <v>45</v>
      </c>
      <c r="N61" t="s">
        <v>284</v>
      </c>
      <c r="O61" t="s">
        <v>51</v>
      </c>
      <c r="P61" s="138" t="s">
        <v>523</v>
      </c>
      <c r="Q61" t="s">
        <v>77</v>
      </c>
      <c r="R61" t="s">
        <v>292</v>
      </c>
      <c r="S61" t="s">
        <v>194</v>
      </c>
      <c r="T61" s="138" t="s">
        <v>460</v>
      </c>
      <c r="U61" s="132">
        <v>2.9780000000000002</v>
      </c>
      <c r="V61" s="130">
        <v>2862.45</v>
      </c>
      <c r="W61" s="130">
        <v>8524.3770000000004</v>
      </c>
      <c r="X61" s="134">
        <v>1.188E-2</v>
      </c>
      <c r="Y61" s="134">
        <v>2.0212862998829299E-2</v>
      </c>
      <c r="Z61" s="134">
        <v>2.5193630500163502E-3</v>
      </c>
    </row>
    <row r="62" spans="1:26">
      <c r="A62">
        <v>382</v>
      </c>
      <c r="B62">
        <v>382</v>
      </c>
      <c r="C62" t="s">
        <v>502</v>
      </c>
      <c r="D62" t="s">
        <v>503</v>
      </c>
      <c r="E62" t="s">
        <v>41</v>
      </c>
      <c r="F62" t="s">
        <v>524</v>
      </c>
      <c r="G62">
        <v>27940022</v>
      </c>
      <c r="H62" t="s">
        <v>199</v>
      </c>
      <c r="I62" t="s">
        <v>273</v>
      </c>
      <c r="J62" t="s">
        <v>283</v>
      </c>
      <c r="K62" t="s">
        <v>74</v>
      </c>
      <c r="L62" t="s">
        <v>284</v>
      </c>
      <c r="M62" t="s">
        <v>284</v>
      </c>
      <c r="N62" t="s">
        <v>75</v>
      </c>
      <c r="O62" t="s">
        <v>51</v>
      </c>
      <c r="P62" s="138" t="s">
        <v>525</v>
      </c>
      <c r="Q62" t="s">
        <v>77</v>
      </c>
      <c r="R62" t="s">
        <v>278</v>
      </c>
      <c r="S62" t="s">
        <v>122</v>
      </c>
      <c r="T62" s="138" t="s">
        <v>123</v>
      </c>
      <c r="U62" s="132">
        <v>2.9780000000000002</v>
      </c>
      <c r="V62" s="130">
        <v>1516.3969999999999</v>
      </c>
      <c r="W62" s="130">
        <v>4515.83</v>
      </c>
      <c r="X62" s="134">
        <v>1.9799999999999999E-4</v>
      </c>
      <c r="Y62" s="134">
        <v>1.07078621540058E-2</v>
      </c>
      <c r="Z62" s="134">
        <v>1.3346447881743999E-3</v>
      </c>
    </row>
    <row r="63" spans="1:26">
      <c r="A63">
        <v>382</v>
      </c>
      <c r="B63">
        <v>382</v>
      </c>
      <c r="C63" t="s">
        <v>502</v>
      </c>
      <c r="D63" t="s">
        <v>503</v>
      </c>
      <c r="E63" t="s">
        <v>41</v>
      </c>
      <c r="F63" t="s">
        <v>526</v>
      </c>
      <c r="G63">
        <v>27940025</v>
      </c>
      <c r="H63" t="s">
        <v>199</v>
      </c>
      <c r="I63" t="s">
        <v>273</v>
      </c>
      <c r="J63" t="s">
        <v>283</v>
      </c>
      <c r="K63" t="s">
        <v>74</v>
      </c>
      <c r="L63" t="s">
        <v>284</v>
      </c>
      <c r="M63" t="s">
        <v>284</v>
      </c>
      <c r="N63" t="s">
        <v>75</v>
      </c>
      <c r="O63" t="s">
        <v>51</v>
      </c>
      <c r="P63" s="138" t="s">
        <v>527</v>
      </c>
      <c r="Q63" t="s">
        <v>77</v>
      </c>
      <c r="R63" t="s">
        <v>278</v>
      </c>
      <c r="S63" t="s">
        <v>122</v>
      </c>
      <c r="T63" s="138" t="s">
        <v>123</v>
      </c>
      <c r="U63" s="132">
        <v>2.9780000000000002</v>
      </c>
      <c r="V63" s="130">
        <v>799.09400000000005</v>
      </c>
      <c r="W63" s="130">
        <v>2379.703</v>
      </c>
      <c r="X63" s="134">
        <v>9.5000000000000005E-5</v>
      </c>
      <c r="Y63" s="134">
        <v>5.64271224221774E-3</v>
      </c>
      <c r="Z63" s="134">
        <v>7.0331653292963201E-4</v>
      </c>
    </row>
    <row r="64" spans="1:26">
      <c r="A64">
        <v>382</v>
      </c>
      <c r="B64">
        <v>382</v>
      </c>
      <c r="C64" t="s">
        <v>508</v>
      </c>
      <c r="D64" t="s">
        <v>509</v>
      </c>
      <c r="E64" t="s">
        <v>330</v>
      </c>
      <c r="F64" t="s">
        <v>528</v>
      </c>
      <c r="G64">
        <v>27940002</v>
      </c>
      <c r="H64" t="s">
        <v>199</v>
      </c>
      <c r="I64" t="s">
        <v>273</v>
      </c>
      <c r="J64" t="s">
        <v>274</v>
      </c>
      <c r="K64" t="s">
        <v>74</v>
      </c>
      <c r="L64" t="s">
        <v>382</v>
      </c>
      <c r="M64" t="s">
        <v>420</v>
      </c>
      <c r="N64" t="s">
        <v>75</v>
      </c>
      <c r="O64" t="s">
        <v>51</v>
      </c>
      <c r="P64" s="138" t="s">
        <v>529</v>
      </c>
      <c r="Q64" t="s">
        <v>77</v>
      </c>
      <c r="R64" t="s">
        <v>292</v>
      </c>
      <c r="S64" t="s">
        <v>194</v>
      </c>
      <c r="T64" s="138" t="s">
        <v>123</v>
      </c>
      <c r="U64" s="132">
        <v>2.9780000000000002</v>
      </c>
      <c r="V64" s="130">
        <v>3258.6480000000001</v>
      </c>
      <c r="W64" s="130">
        <v>9704.2549999999992</v>
      </c>
      <c r="X64" s="134">
        <v>4.1399999999999996E-3</v>
      </c>
      <c r="Y64" s="134">
        <v>2.30105699479306E-2</v>
      </c>
      <c r="Z64" s="134">
        <v>2.8680736464691101E-3</v>
      </c>
    </row>
    <row r="65" spans="1:26">
      <c r="A65">
        <v>382</v>
      </c>
      <c r="B65">
        <v>9479</v>
      </c>
      <c r="C65" t="s">
        <v>342</v>
      </c>
      <c r="D65" t="s">
        <v>343</v>
      </c>
      <c r="E65" t="s">
        <v>41</v>
      </c>
      <c r="F65" t="s">
        <v>344</v>
      </c>
      <c r="G65">
        <v>27940035</v>
      </c>
      <c r="H65" t="s">
        <v>199</v>
      </c>
      <c r="I65" t="s">
        <v>326</v>
      </c>
      <c r="J65" t="s">
        <v>345</v>
      </c>
      <c r="K65" t="s">
        <v>45</v>
      </c>
      <c r="L65" t="s">
        <v>45</v>
      </c>
      <c r="M65" t="s">
        <v>45</v>
      </c>
      <c r="N65" t="s">
        <v>45</v>
      </c>
      <c r="O65" t="s">
        <v>51</v>
      </c>
      <c r="P65" s="138" t="s">
        <v>346</v>
      </c>
      <c r="Q65" t="s">
        <v>52</v>
      </c>
      <c r="R65" t="s">
        <v>278</v>
      </c>
      <c r="S65" t="s">
        <v>122</v>
      </c>
      <c r="T65" s="138" t="s">
        <v>123</v>
      </c>
      <c r="U65" s="132">
        <v>1</v>
      </c>
      <c r="V65" s="130">
        <v>455.49200000000002</v>
      </c>
      <c r="W65" s="130">
        <v>455.49200000000002</v>
      </c>
      <c r="X65" s="134">
        <v>5.1999999999999995E-4</v>
      </c>
      <c r="Y65" s="134">
        <v>1</v>
      </c>
      <c r="Z65" s="134">
        <v>2.8941595593143798E-3</v>
      </c>
    </row>
  </sheetData>
  <sheetProtection formatColumns="0"/>
  <customSheetViews>
    <customSheetView guid="{AE318230-F718-49FC-82EB-7CAC3DCD05F1}" showGridLines="0" hiddenRows="1" topLeftCell="P1">
      <selection activeCell="Z2" sqref="Z2"/>
      <pageMargins left="0.7" right="0.7" top="0.75" bottom="0.75" header="0.3" footer="0.3"/>
    </customSheetView>
  </customSheetViews>
  <pageMargins left="0.7" right="0.7" top="0.75" bottom="0.75" header="0.3" footer="0.3"/>
  <pageSetup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AC1"/>
  <sheetViews>
    <sheetView rightToLeft="1" workbookViewId="0"/>
  </sheetViews>
  <sheetFormatPr defaultColWidth="0" defaultRowHeight="14.25"/>
  <cols>
    <col min="1" max="23" width="11.625" customWidth="1"/>
    <col min="24" max="24" width="11" bestFit="1" customWidth="1"/>
    <col min="25" max="28" width="11.625" customWidth="1"/>
    <col min="29" max="29" width="11.625" hidden="1" customWidth="1"/>
    <col min="30" max="30" width="9" hidden="1" customWidth="1"/>
    <col min="31" max="16384" width="9" hidden="1"/>
  </cols>
  <sheetData>
    <row r="1" spans="1:28" s="2" customFormat="1" ht="51">
      <c r="A1" s="13" t="s">
        <v>14</v>
      </c>
      <c r="B1" s="13" t="s">
        <v>15</v>
      </c>
      <c r="C1" s="13" t="s">
        <v>16</v>
      </c>
      <c r="D1" s="13" t="s">
        <v>17</v>
      </c>
      <c r="E1" s="13" t="s">
        <v>18</v>
      </c>
      <c r="F1" s="13" t="s">
        <v>19</v>
      </c>
      <c r="G1" s="13" t="s">
        <v>20</v>
      </c>
      <c r="H1" s="13" t="s">
        <v>21</v>
      </c>
      <c r="I1" s="13" t="s">
        <v>22</v>
      </c>
      <c r="J1" s="13" t="s">
        <v>23</v>
      </c>
      <c r="K1" s="13" t="s">
        <v>24</v>
      </c>
      <c r="L1" s="13" t="s">
        <v>26</v>
      </c>
      <c r="M1" s="13" t="s">
        <v>27</v>
      </c>
      <c r="N1" s="13" t="s">
        <v>28</v>
      </c>
      <c r="O1" s="13" t="s">
        <v>29</v>
      </c>
      <c r="P1" s="13" t="s">
        <v>90</v>
      </c>
      <c r="Q1" s="13" t="s">
        <v>30</v>
      </c>
      <c r="R1" s="13" t="s">
        <v>102</v>
      </c>
      <c r="S1" s="13" t="s">
        <v>103</v>
      </c>
      <c r="T1" s="13" t="s">
        <v>105</v>
      </c>
      <c r="U1" s="13" t="s">
        <v>31</v>
      </c>
      <c r="V1" s="13" t="s">
        <v>32</v>
      </c>
      <c r="W1" s="13" t="s">
        <v>33</v>
      </c>
      <c r="X1" s="13" t="s">
        <v>35</v>
      </c>
      <c r="Y1" s="13" t="s">
        <v>34</v>
      </c>
      <c r="Z1" s="13" t="s">
        <v>36</v>
      </c>
      <c r="AA1" s="13" t="s">
        <v>37</v>
      </c>
      <c r="AB1" s="13" t="s">
        <v>38</v>
      </c>
    </row>
  </sheetData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AC1"/>
  <sheetViews>
    <sheetView rightToLeft="1" workbookViewId="0"/>
  </sheetViews>
  <sheetFormatPr defaultColWidth="0" defaultRowHeight="14.25"/>
  <cols>
    <col min="1" max="23" width="11.625" customWidth="1"/>
    <col min="24" max="24" width="11" bestFit="1" customWidth="1"/>
    <col min="25" max="25" width="8.625" bestFit="1" customWidth="1"/>
    <col min="26" max="28" width="11.625" customWidth="1"/>
    <col min="29" max="29" width="11.625" hidden="1" customWidth="1"/>
    <col min="30" max="30" width="9" hidden="1" customWidth="1"/>
    <col min="31" max="16384" width="9" hidden="1"/>
  </cols>
  <sheetData>
    <row r="1" spans="1:28" s="2" customFormat="1" ht="51">
      <c r="A1" s="13" t="s">
        <v>14</v>
      </c>
      <c r="B1" s="13" t="s">
        <v>15</v>
      </c>
      <c r="C1" s="13" t="s">
        <v>16</v>
      </c>
      <c r="D1" s="13" t="s">
        <v>17</v>
      </c>
      <c r="E1" s="13" t="s">
        <v>18</v>
      </c>
      <c r="F1" s="13" t="s">
        <v>19</v>
      </c>
      <c r="G1" s="13" t="s">
        <v>20</v>
      </c>
      <c r="H1" s="13" t="s">
        <v>21</v>
      </c>
      <c r="I1" s="13" t="s">
        <v>56</v>
      </c>
      <c r="J1" s="13" t="s">
        <v>22</v>
      </c>
      <c r="K1" s="13" t="s">
        <v>23</v>
      </c>
      <c r="L1" s="13" t="s">
        <v>27</v>
      </c>
      <c r="M1" s="13" t="s">
        <v>57</v>
      </c>
      <c r="N1" s="13" t="s">
        <v>28</v>
      </c>
      <c r="O1" s="13" t="s">
        <v>29</v>
      </c>
      <c r="P1" s="13" t="s">
        <v>90</v>
      </c>
      <c r="Q1" s="13" t="s">
        <v>30</v>
      </c>
      <c r="R1" s="13" t="s">
        <v>102</v>
      </c>
      <c r="S1" s="13" t="s">
        <v>103</v>
      </c>
      <c r="T1" s="13" t="s">
        <v>105</v>
      </c>
      <c r="U1" s="13" t="s">
        <v>31</v>
      </c>
      <c r="V1" s="13" t="s">
        <v>32</v>
      </c>
      <c r="W1" s="13" t="s">
        <v>33</v>
      </c>
      <c r="X1" s="13" t="s">
        <v>35</v>
      </c>
      <c r="Y1" s="13" t="s">
        <v>34</v>
      </c>
      <c r="Z1" s="13" t="s">
        <v>36</v>
      </c>
      <c r="AA1" s="13" t="s">
        <v>37</v>
      </c>
      <c r="AB1" s="13" t="s">
        <v>38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AO17"/>
  <sheetViews>
    <sheetView rightToLeft="1" workbookViewId="0">
      <selection sqref="A1:XFD1048576"/>
    </sheetView>
  </sheetViews>
  <sheetFormatPr defaultColWidth="0" defaultRowHeight="14.25"/>
  <cols>
    <col min="1" max="41" width="11.625" style="152" customWidth="1"/>
    <col min="42" max="42" width="9" style="152" hidden="1" customWidth="1"/>
    <col min="43" max="16384" width="9" style="152" hidden="1"/>
  </cols>
  <sheetData>
    <row r="1" spans="1:41" s="167" customFormat="1" ht="51">
      <c r="A1" s="160" t="s">
        <v>14</v>
      </c>
      <c r="B1" s="160" t="s">
        <v>15</v>
      </c>
      <c r="C1" s="160" t="s">
        <v>56</v>
      </c>
      <c r="D1" s="160" t="s">
        <v>530</v>
      </c>
      <c r="E1" s="160" t="s">
        <v>531</v>
      </c>
      <c r="F1" s="135" t="s">
        <v>532</v>
      </c>
      <c r="G1" s="160" t="s">
        <v>533</v>
      </c>
      <c r="H1" s="160" t="s">
        <v>534</v>
      </c>
      <c r="I1" s="133" t="s">
        <v>535</v>
      </c>
      <c r="J1" s="133" t="s">
        <v>536</v>
      </c>
      <c r="K1" s="160" t="s">
        <v>537</v>
      </c>
      <c r="L1" s="160" t="s">
        <v>538</v>
      </c>
      <c r="M1" s="135" t="s">
        <v>539</v>
      </c>
      <c r="N1" s="160" t="s">
        <v>540</v>
      </c>
      <c r="O1" s="160" t="s">
        <v>541</v>
      </c>
      <c r="P1" s="133" t="s">
        <v>542</v>
      </c>
      <c r="Q1" s="133" t="s">
        <v>543</v>
      </c>
      <c r="R1" s="160" t="s">
        <v>544</v>
      </c>
      <c r="S1" s="160" t="s">
        <v>22</v>
      </c>
      <c r="T1" s="160" t="s">
        <v>23</v>
      </c>
      <c r="U1" s="160" t="s">
        <v>545</v>
      </c>
      <c r="V1" s="160" t="s">
        <v>546</v>
      </c>
      <c r="W1" s="160" t="s">
        <v>547</v>
      </c>
      <c r="X1" s="160" t="s">
        <v>73</v>
      </c>
      <c r="Y1" s="160" t="s">
        <v>29</v>
      </c>
      <c r="Z1" s="160" t="s">
        <v>548</v>
      </c>
      <c r="AA1" s="160" t="s">
        <v>549</v>
      </c>
      <c r="AB1" s="160" t="s">
        <v>550</v>
      </c>
      <c r="AC1" s="160" t="s">
        <v>551</v>
      </c>
      <c r="AD1" s="160" t="s">
        <v>552</v>
      </c>
      <c r="AE1" s="160" t="s">
        <v>553</v>
      </c>
      <c r="AF1" s="160" t="s">
        <v>99</v>
      </c>
      <c r="AG1" s="160" t="s">
        <v>554</v>
      </c>
      <c r="AH1" s="160" t="s">
        <v>555</v>
      </c>
      <c r="AI1" s="160" t="s">
        <v>556</v>
      </c>
      <c r="AJ1" s="160" t="s">
        <v>557</v>
      </c>
      <c r="AK1" s="160" t="s">
        <v>558</v>
      </c>
      <c r="AL1" s="160" t="s">
        <v>559</v>
      </c>
      <c r="AM1" s="160" t="s">
        <v>560</v>
      </c>
      <c r="AN1" s="133" t="s">
        <v>37</v>
      </c>
      <c r="AO1" s="133" t="s">
        <v>38</v>
      </c>
    </row>
    <row r="2" spans="1:41">
      <c r="A2" s="152" t="s">
        <v>561</v>
      </c>
      <c r="B2" s="152" t="s">
        <v>594</v>
      </c>
      <c r="C2" s="152" t="s">
        <v>562</v>
      </c>
      <c r="D2" s="152" t="s">
        <v>563</v>
      </c>
      <c r="E2" s="152" t="s">
        <v>384</v>
      </c>
      <c r="F2" s="166">
        <v>3.3944999999999999</v>
      </c>
      <c r="G2" s="162">
        <v>-520000</v>
      </c>
      <c r="H2" s="162">
        <v>-520.12283694211226</v>
      </c>
      <c r="I2" s="164">
        <v>0.11734799999999999</v>
      </c>
      <c r="J2" s="164">
        <v>-3.4009999999999999E-3</v>
      </c>
      <c r="K2" s="152" t="s">
        <v>563</v>
      </c>
      <c r="L2" s="152" t="s">
        <v>52</v>
      </c>
      <c r="M2" s="166">
        <v>1</v>
      </c>
      <c r="N2" s="162">
        <v>1857648</v>
      </c>
      <c r="O2" s="162">
        <v>1857.6479999999999</v>
      </c>
      <c r="P2" s="164">
        <v>0.138238</v>
      </c>
      <c r="Q2" s="164">
        <v>1.0874999999999999E-2</v>
      </c>
      <c r="R2" s="162">
        <v>92.091030000000003</v>
      </c>
      <c r="S2" s="152" t="s">
        <v>45</v>
      </c>
      <c r="T2" s="152" t="s">
        <v>45</v>
      </c>
      <c r="U2" s="152" t="s">
        <v>564</v>
      </c>
      <c r="V2" s="152" t="s">
        <v>565</v>
      </c>
      <c r="W2" s="152" t="s">
        <v>566</v>
      </c>
      <c r="X2" s="152" t="s">
        <v>567</v>
      </c>
      <c r="Y2" s="152" t="s">
        <v>51</v>
      </c>
      <c r="Z2" s="152" t="s">
        <v>383</v>
      </c>
      <c r="AA2" s="152" t="s">
        <v>568</v>
      </c>
      <c r="AB2" s="152" t="s">
        <v>569</v>
      </c>
      <c r="AC2" s="152" t="s">
        <v>570</v>
      </c>
      <c r="AD2" s="152" t="s">
        <v>464</v>
      </c>
      <c r="AE2" s="152" t="s">
        <v>571</v>
      </c>
      <c r="AF2" s="152" t="s">
        <v>569</v>
      </c>
      <c r="AG2" s="152" t="s">
        <v>569</v>
      </c>
      <c r="AH2" s="152" t="s">
        <v>569</v>
      </c>
      <c r="AI2" s="162">
        <v>3.5617999999999999</v>
      </c>
      <c r="AJ2" s="152" t="s">
        <v>572</v>
      </c>
      <c r="AK2" s="152" t="s">
        <v>51</v>
      </c>
      <c r="AL2" s="152" t="s">
        <v>573</v>
      </c>
      <c r="AM2" s="152" t="s">
        <v>574</v>
      </c>
      <c r="AN2" s="164">
        <v>4.1941990000000002</v>
      </c>
      <c r="AO2" s="164">
        <v>5.8500000000000002E-4</v>
      </c>
    </row>
    <row r="3" spans="1:41">
      <c r="A3" s="152" t="s">
        <v>561</v>
      </c>
      <c r="B3" s="152" t="s">
        <v>594</v>
      </c>
      <c r="C3" s="152" t="s">
        <v>562</v>
      </c>
      <c r="D3" s="152" t="s">
        <v>582</v>
      </c>
      <c r="E3" s="152" t="s">
        <v>77</v>
      </c>
      <c r="F3" s="166">
        <v>2.9780000000000002</v>
      </c>
      <c r="G3" s="162">
        <v>-215000</v>
      </c>
      <c r="H3" s="162">
        <v>-214.8768972464741</v>
      </c>
      <c r="I3" s="164">
        <v>4.8480000000000002E-2</v>
      </c>
      <c r="J3" s="164">
        <v>-1.405E-3</v>
      </c>
      <c r="K3" s="152" t="s">
        <v>582</v>
      </c>
      <c r="L3" s="152" t="s">
        <v>52</v>
      </c>
      <c r="M3" s="166">
        <v>1</v>
      </c>
      <c r="N3" s="162">
        <v>604150</v>
      </c>
      <c r="O3" s="162">
        <v>604.15</v>
      </c>
      <c r="P3" s="164">
        <v>4.4957999999999998E-2</v>
      </c>
      <c r="Q3" s="164">
        <v>3.5370000000000002E-3</v>
      </c>
      <c r="R3" s="162">
        <v>-35.753399999999999</v>
      </c>
      <c r="S3" s="152" t="s">
        <v>45</v>
      </c>
      <c r="T3" s="152" t="s">
        <v>45</v>
      </c>
      <c r="U3" s="152" t="s">
        <v>564</v>
      </c>
      <c r="V3" s="152" t="s">
        <v>565</v>
      </c>
      <c r="W3" s="152" t="s">
        <v>566</v>
      </c>
      <c r="X3" s="152" t="s">
        <v>576</v>
      </c>
      <c r="Y3" s="152" t="s">
        <v>51</v>
      </c>
      <c r="Z3" s="152" t="s">
        <v>583</v>
      </c>
      <c r="AA3" s="152" t="s">
        <v>568</v>
      </c>
      <c r="AB3" s="152" t="s">
        <v>569</v>
      </c>
      <c r="AC3" s="152" t="s">
        <v>570</v>
      </c>
      <c r="AD3" s="152" t="s">
        <v>464</v>
      </c>
      <c r="AE3" s="152" t="s">
        <v>571</v>
      </c>
      <c r="AF3" s="152" t="s">
        <v>569</v>
      </c>
      <c r="AG3" s="152" t="s">
        <v>569</v>
      </c>
      <c r="AH3" s="152" t="s">
        <v>569</v>
      </c>
      <c r="AI3" s="162">
        <v>2.8109999999999999</v>
      </c>
      <c r="AJ3" s="152" t="s">
        <v>584</v>
      </c>
      <c r="AK3" s="152" t="s">
        <v>51</v>
      </c>
      <c r="AL3" s="152" t="s">
        <v>573</v>
      </c>
      <c r="AM3" s="152" t="s">
        <v>574</v>
      </c>
      <c r="AN3" s="164">
        <v>-1.628355</v>
      </c>
      <c r="AO3" s="164">
        <v>-2.2699999999999999E-4</v>
      </c>
    </row>
    <row r="4" spans="1:41">
      <c r="A4" s="152" t="s">
        <v>561</v>
      </c>
      <c r="B4" s="152" t="s">
        <v>594</v>
      </c>
      <c r="C4" s="152" t="s">
        <v>562</v>
      </c>
      <c r="D4" s="152" t="s">
        <v>595</v>
      </c>
      <c r="E4" s="152" t="s">
        <v>77</v>
      </c>
      <c r="F4" s="166">
        <v>2.9780000000000002</v>
      </c>
      <c r="G4" s="162">
        <v>-450000</v>
      </c>
      <c r="H4" s="162">
        <v>-449.74912693082604</v>
      </c>
      <c r="I4" s="164">
        <v>0.10147</v>
      </c>
      <c r="J4" s="164">
        <v>-2.9399999999999999E-3</v>
      </c>
      <c r="K4" s="152" t="s">
        <v>595</v>
      </c>
      <c r="L4" s="152" t="s">
        <v>52</v>
      </c>
      <c r="M4" s="166">
        <v>1</v>
      </c>
      <c r="N4" s="162">
        <v>1281150</v>
      </c>
      <c r="O4" s="162">
        <v>1281.1500000000001</v>
      </c>
      <c r="P4" s="164">
        <v>9.5338000000000006E-2</v>
      </c>
      <c r="Q4" s="164">
        <v>7.4999999999999997E-3</v>
      </c>
      <c r="R4" s="162">
        <v>-58.2029</v>
      </c>
      <c r="S4" s="152" t="s">
        <v>45</v>
      </c>
      <c r="T4" s="152" t="s">
        <v>45</v>
      </c>
      <c r="U4" s="152" t="s">
        <v>564</v>
      </c>
      <c r="V4" s="152" t="s">
        <v>565</v>
      </c>
      <c r="W4" s="152" t="s">
        <v>566</v>
      </c>
      <c r="X4" s="152" t="s">
        <v>576</v>
      </c>
      <c r="Y4" s="152" t="s">
        <v>51</v>
      </c>
      <c r="Z4" s="152" t="s">
        <v>437</v>
      </c>
      <c r="AA4" s="152" t="s">
        <v>568</v>
      </c>
      <c r="AB4" s="152" t="s">
        <v>569</v>
      </c>
      <c r="AC4" s="152" t="s">
        <v>570</v>
      </c>
      <c r="AD4" s="152" t="s">
        <v>464</v>
      </c>
      <c r="AE4" s="152" t="s">
        <v>571</v>
      </c>
      <c r="AF4" s="152" t="s">
        <v>569</v>
      </c>
      <c r="AG4" s="152" t="s">
        <v>569</v>
      </c>
      <c r="AH4" s="152" t="s">
        <v>569</v>
      </c>
      <c r="AI4" s="162">
        <v>2.8250000000000002</v>
      </c>
      <c r="AJ4" s="152" t="s">
        <v>596</v>
      </c>
      <c r="AK4" s="152" t="s">
        <v>51</v>
      </c>
      <c r="AL4" s="152" t="s">
        <v>573</v>
      </c>
      <c r="AM4" s="152" t="s">
        <v>574</v>
      </c>
      <c r="AN4" s="164">
        <v>-2.6507960000000002</v>
      </c>
      <c r="AO4" s="164">
        <v>-3.6999999999999999E-4</v>
      </c>
    </row>
    <row r="5" spans="1:41">
      <c r="A5" s="152" t="s">
        <v>561</v>
      </c>
      <c r="B5" s="152" t="s">
        <v>594</v>
      </c>
      <c r="C5" s="152" t="s">
        <v>562</v>
      </c>
      <c r="D5" s="152" t="s">
        <v>591</v>
      </c>
      <c r="E5" s="152" t="s">
        <v>77</v>
      </c>
      <c r="F5" s="166">
        <v>2.9780000000000002</v>
      </c>
      <c r="G5" s="162">
        <v>-1799200</v>
      </c>
      <c r="H5" s="162">
        <v>-1798.3236030893215</v>
      </c>
      <c r="I5" s="164">
        <v>0.40572999999999998</v>
      </c>
      <c r="J5" s="164">
        <v>-1.1757999999999999E-2</v>
      </c>
      <c r="K5" s="152" t="s">
        <v>591</v>
      </c>
      <c r="L5" s="152" t="s">
        <v>52</v>
      </c>
      <c r="M5" s="166">
        <v>1</v>
      </c>
      <c r="N5" s="162">
        <v>5433584</v>
      </c>
      <c r="O5" s="162">
        <v>5433.5839999999998</v>
      </c>
      <c r="P5" s="164">
        <v>0.40434399999999998</v>
      </c>
      <c r="Q5" s="164">
        <v>3.1808999999999997E-2</v>
      </c>
      <c r="R5" s="162">
        <v>78.176310000000001</v>
      </c>
      <c r="S5" s="152" t="s">
        <v>45</v>
      </c>
      <c r="T5" s="152" t="s">
        <v>45</v>
      </c>
      <c r="U5" s="152" t="s">
        <v>564</v>
      </c>
      <c r="V5" s="152" t="s">
        <v>565</v>
      </c>
      <c r="W5" s="152" t="s">
        <v>566</v>
      </c>
      <c r="X5" s="152" t="s">
        <v>576</v>
      </c>
      <c r="Y5" s="152" t="s">
        <v>51</v>
      </c>
      <c r="Z5" s="152" t="s">
        <v>383</v>
      </c>
      <c r="AA5" s="152" t="s">
        <v>568</v>
      </c>
      <c r="AB5" s="152" t="s">
        <v>569</v>
      </c>
      <c r="AC5" s="152" t="s">
        <v>570</v>
      </c>
      <c r="AD5" s="152" t="s">
        <v>464</v>
      </c>
      <c r="AE5" s="152" t="s">
        <v>571</v>
      </c>
      <c r="AF5" s="152" t="s">
        <v>569</v>
      </c>
      <c r="AG5" s="152" t="s">
        <v>569</v>
      </c>
      <c r="AH5" s="152" t="s">
        <v>569</v>
      </c>
      <c r="AI5" s="162">
        <v>3.0190000000000001</v>
      </c>
      <c r="AJ5" s="152" t="s">
        <v>592</v>
      </c>
      <c r="AK5" s="152" t="s">
        <v>51</v>
      </c>
      <c r="AL5" s="152" t="s">
        <v>573</v>
      </c>
      <c r="AM5" s="152" t="s">
        <v>574</v>
      </c>
      <c r="AN5" s="164">
        <v>3.560467</v>
      </c>
      <c r="AO5" s="164">
        <v>4.9700000000000005E-4</v>
      </c>
    </row>
    <row r="6" spans="1:41">
      <c r="A6" s="152" t="s">
        <v>561</v>
      </c>
      <c r="B6" s="152" t="s">
        <v>594</v>
      </c>
      <c r="C6" s="152" t="s">
        <v>562</v>
      </c>
      <c r="D6" s="152" t="s">
        <v>585</v>
      </c>
      <c r="E6" s="152" t="s">
        <v>77</v>
      </c>
      <c r="F6" s="166">
        <v>2.9780000000000002</v>
      </c>
      <c r="G6" s="162">
        <v>-850000</v>
      </c>
      <c r="H6" s="162">
        <v>-849.54791806581591</v>
      </c>
      <c r="I6" s="164">
        <v>0.19167100000000001</v>
      </c>
      <c r="J6" s="164">
        <v>-5.5539999999999999E-3</v>
      </c>
      <c r="K6" s="152" t="s">
        <v>585</v>
      </c>
      <c r="L6" s="152" t="s">
        <v>52</v>
      </c>
      <c r="M6" s="166">
        <v>1</v>
      </c>
      <c r="N6" s="162">
        <v>2473500</v>
      </c>
      <c r="O6" s="162">
        <v>2473.5</v>
      </c>
      <c r="P6" s="164">
        <v>0.18406700000000001</v>
      </c>
      <c r="Q6" s="164">
        <v>1.448E-2</v>
      </c>
      <c r="R6" s="162">
        <v>-56.453699999999998</v>
      </c>
      <c r="S6" s="152" t="s">
        <v>45</v>
      </c>
      <c r="T6" s="152" t="s">
        <v>45</v>
      </c>
      <c r="U6" s="152" t="s">
        <v>564</v>
      </c>
      <c r="V6" s="152" t="s">
        <v>565</v>
      </c>
      <c r="W6" s="152" t="s">
        <v>566</v>
      </c>
      <c r="X6" s="152" t="s">
        <v>576</v>
      </c>
      <c r="Y6" s="152" t="s">
        <v>51</v>
      </c>
      <c r="Z6" s="152" t="s">
        <v>586</v>
      </c>
      <c r="AA6" s="152" t="s">
        <v>568</v>
      </c>
      <c r="AB6" s="152" t="s">
        <v>569</v>
      </c>
      <c r="AC6" s="152" t="s">
        <v>570</v>
      </c>
      <c r="AD6" s="152" t="s">
        <v>464</v>
      </c>
      <c r="AE6" s="152" t="s">
        <v>571</v>
      </c>
      <c r="AF6" s="152" t="s">
        <v>569</v>
      </c>
      <c r="AG6" s="152" t="s">
        <v>569</v>
      </c>
      <c r="AH6" s="152" t="s">
        <v>569</v>
      </c>
      <c r="AI6" s="162">
        <v>2.9079999999999999</v>
      </c>
      <c r="AJ6" s="152" t="s">
        <v>587</v>
      </c>
      <c r="AK6" s="152" t="s">
        <v>51</v>
      </c>
      <c r="AL6" s="152" t="s">
        <v>573</v>
      </c>
      <c r="AM6" s="152" t="s">
        <v>574</v>
      </c>
      <c r="AN6" s="164">
        <v>-2.5711309999999998</v>
      </c>
      <c r="AO6" s="164">
        <v>-3.59E-4</v>
      </c>
    </row>
    <row r="7" spans="1:41">
      <c r="A7" s="152" t="s">
        <v>561</v>
      </c>
      <c r="B7" s="152" t="s">
        <v>594</v>
      </c>
      <c r="C7" s="152" t="s">
        <v>562</v>
      </c>
      <c r="D7" s="152" t="s">
        <v>597</v>
      </c>
      <c r="E7" s="152" t="s">
        <v>77</v>
      </c>
      <c r="F7" s="166">
        <v>2.9780000000000002</v>
      </c>
      <c r="G7" s="162">
        <v>-600000</v>
      </c>
      <c r="H7" s="162">
        <v>-599.69797850906639</v>
      </c>
      <c r="I7" s="164">
        <v>0.135301</v>
      </c>
      <c r="J7" s="164">
        <v>-3.921E-3</v>
      </c>
      <c r="K7" s="152" t="s">
        <v>597</v>
      </c>
      <c r="L7" s="152" t="s">
        <v>52</v>
      </c>
      <c r="M7" s="166">
        <v>1</v>
      </c>
      <c r="N7" s="162">
        <v>1788000</v>
      </c>
      <c r="O7" s="162">
        <v>1788</v>
      </c>
      <c r="P7" s="164">
        <v>0.13305500000000001</v>
      </c>
      <c r="Q7" s="164">
        <v>1.0467000000000001E-2</v>
      </c>
      <c r="R7" s="162">
        <v>2.0994199999999998</v>
      </c>
      <c r="S7" s="152" t="s">
        <v>45</v>
      </c>
      <c r="T7" s="152" t="s">
        <v>45</v>
      </c>
      <c r="U7" s="152" t="s">
        <v>564</v>
      </c>
      <c r="V7" s="152" t="s">
        <v>565</v>
      </c>
      <c r="W7" s="152" t="s">
        <v>566</v>
      </c>
      <c r="X7" s="152" t="s">
        <v>576</v>
      </c>
      <c r="Y7" s="152" t="s">
        <v>51</v>
      </c>
      <c r="Z7" s="152" t="s">
        <v>598</v>
      </c>
      <c r="AA7" s="152" t="s">
        <v>568</v>
      </c>
      <c r="AB7" s="152" t="s">
        <v>569</v>
      </c>
      <c r="AC7" s="152" t="s">
        <v>570</v>
      </c>
      <c r="AD7" s="152" t="s">
        <v>464</v>
      </c>
      <c r="AE7" s="152" t="s">
        <v>571</v>
      </c>
      <c r="AF7" s="152" t="s">
        <v>569</v>
      </c>
      <c r="AG7" s="152" t="s">
        <v>569</v>
      </c>
      <c r="AH7" s="152" t="s">
        <v>569</v>
      </c>
      <c r="AI7" s="162">
        <v>2.9790000000000001</v>
      </c>
      <c r="AJ7" s="152" t="s">
        <v>599</v>
      </c>
      <c r="AK7" s="152" t="s">
        <v>51</v>
      </c>
      <c r="AL7" s="152" t="s">
        <v>573</v>
      </c>
      <c r="AM7" s="152" t="s">
        <v>574</v>
      </c>
      <c r="AN7" s="164">
        <v>9.5616000000000007E-2</v>
      </c>
      <c r="AO7" s="164">
        <v>1.2999999999999999E-5</v>
      </c>
    </row>
    <row r="8" spans="1:41">
      <c r="A8" s="152" t="s">
        <v>561</v>
      </c>
      <c r="B8" s="152" t="s">
        <v>561</v>
      </c>
      <c r="C8" s="152" t="s">
        <v>562</v>
      </c>
      <c r="D8" s="152" t="s">
        <v>563</v>
      </c>
      <c r="E8" s="152" t="s">
        <v>384</v>
      </c>
      <c r="F8" s="166">
        <v>3.3944999999999999</v>
      </c>
      <c r="G8" s="162">
        <v>-25100000</v>
      </c>
      <c r="H8" s="162">
        <v>-25105.929306230672</v>
      </c>
      <c r="I8" s="164">
        <v>9.9894999999999998E-2</v>
      </c>
      <c r="J8" s="164">
        <v>-8.0149999999999996E-3</v>
      </c>
      <c r="K8" s="152" t="s">
        <v>563</v>
      </c>
      <c r="L8" s="152" t="s">
        <v>52</v>
      </c>
      <c r="M8" s="166">
        <v>1</v>
      </c>
      <c r="N8" s="162">
        <v>89667240</v>
      </c>
      <c r="O8" s="162">
        <v>89667.24</v>
      </c>
      <c r="P8" s="164">
        <v>0.116772</v>
      </c>
      <c r="Q8" s="164">
        <v>2.1599E-2</v>
      </c>
      <c r="R8" s="162">
        <v>4445.1629700000003</v>
      </c>
      <c r="S8" s="152" t="s">
        <v>45</v>
      </c>
      <c r="T8" s="152" t="s">
        <v>45</v>
      </c>
      <c r="U8" s="152" t="s">
        <v>564</v>
      </c>
      <c r="V8" s="152" t="s">
        <v>565</v>
      </c>
      <c r="W8" s="152" t="s">
        <v>566</v>
      </c>
      <c r="X8" s="152" t="s">
        <v>567</v>
      </c>
      <c r="Y8" s="152" t="s">
        <v>51</v>
      </c>
      <c r="Z8" s="152" t="s">
        <v>383</v>
      </c>
      <c r="AA8" s="152" t="s">
        <v>568</v>
      </c>
      <c r="AB8" s="152" t="s">
        <v>569</v>
      </c>
      <c r="AC8" s="152" t="s">
        <v>570</v>
      </c>
      <c r="AD8" s="152" t="s">
        <v>464</v>
      </c>
      <c r="AE8" s="152" t="s">
        <v>571</v>
      </c>
      <c r="AF8" s="152" t="s">
        <v>569</v>
      </c>
      <c r="AG8" s="152" t="s">
        <v>569</v>
      </c>
      <c r="AH8" s="152" t="s">
        <v>569</v>
      </c>
      <c r="AI8" s="162">
        <v>3.5617999999999999</v>
      </c>
      <c r="AJ8" s="152" t="s">
        <v>572</v>
      </c>
      <c r="AK8" s="152" t="s">
        <v>51</v>
      </c>
      <c r="AL8" s="152" t="s">
        <v>573</v>
      </c>
      <c r="AM8" s="152" t="s">
        <v>574</v>
      </c>
      <c r="AN8" s="164">
        <v>0.49470700000000001</v>
      </c>
      <c r="AO8" s="164">
        <v>1.31E-3</v>
      </c>
    </row>
    <row r="9" spans="1:41">
      <c r="A9" s="152" t="s">
        <v>561</v>
      </c>
      <c r="B9" s="152" t="s">
        <v>561</v>
      </c>
      <c r="C9" s="152" t="s">
        <v>562</v>
      </c>
      <c r="D9" s="152" t="s">
        <v>575</v>
      </c>
      <c r="E9" s="152" t="s">
        <v>77</v>
      </c>
      <c r="F9" s="166">
        <v>2.9780000000000002</v>
      </c>
      <c r="G9" s="162">
        <v>-5750000</v>
      </c>
      <c r="H9" s="162">
        <v>-5746.993418401612</v>
      </c>
      <c r="I9" s="164">
        <v>2.2866999999999998E-2</v>
      </c>
      <c r="J9" s="164">
        <v>-1.835E-3</v>
      </c>
      <c r="K9" s="152" t="s">
        <v>575</v>
      </c>
      <c r="L9" s="152" t="s">
        <v>52</v>
      </c>
      <c r="M9" s="166">
        <v>1</v>
      </c>
      <c r="N9" s="162">
        <v>16859000</v>
      </c>
      <c r="O9" s="162">
        <v>16859</v>
      </c>
      <c r="P9" s="164">
        <v>2.1954999999999999E-2</v>
      </c>
      <c r="Q9" s="164">
        <v>4.0610000000000004E-3</v>
      </c>
      <c r="R9" s="162">
        <v>-255.54640000000001</v>
      </c>
      <c r="S9" s="152" t="s">
        <v>45</v>
      </c>
      <c r="T9" s="152" t="s">
        <v>45</v>
      </c>
      <c r="U9" s="152" t="s">
        <v>564</v>
      </c>
      <c r="V9" s="152" t="s">
        <v>565</v>
      </c>
      <c r="W9" s="152" t="s">
        <v>566</v>
      </c>
      <c r="X9" s="152" t="s">
        <v>576</v>
      </c>
      <c r="Y9" s="152" t="s">
        <v>51</v>
      </c>
      <c r="Z9" s="152" t="s">
        <v>577</v>
      </c>
      <c r="AA9" s="152" t="s">
        <v>568</v>
      </c>
      <c r="AB9" s="152" t="s">
        <v>569</v>
      </c>
      <c r="AC9" s="152" t="s">
        <v>570</v>
      </c>
      <c r="AD9" s="152" t="s">
        <v>464</v>
      </c>
      <c r="AE9" s="152" t="s">
        <v>571</v>
      </c>
      <c r="AF9" s="152" t="s">
        <v>569</v>
      </c>
      <c r="AG9" s="152" t="s">
        <v>569</v>
      </c>
      <c r="AH9" s="152" t="s">
        <v>569</v>
      </c>
      <c r="AI9" s="162">
        <v>2.9079999999999999</v>
      </c>
      <c r="AJ9" s="152" t="s">
        <v>578</v>
      </c>
      <c r="AK9" s="152" t="s">
        <v>51</v>
      </c>
      <c r="AL9" s="152" t="s">
        <v>573</v>
      </c>
      <c r="AM9" s="152" t="s">
        <v>574</v>
      </c>
      <c r="AN9" s="164">
        <v>-2.844E-2</v>
      </c>
      <c r="AO9" s="164">
        <v>-7.4999999999999993E-5</v>
      </c>
    </row>
    <row r="10" spans="1:41">
      <c r="A10" s="152" t="s">
        <v>561</v>
      </c>
      <c r="B10" s="152" t="s">
        <v>561</v>
      </c>
      <c r="C10" s="152" t="s">
        <v>562</v>
      </c>
      <c r="D10" s="152" t="s">
        <v>579</v>
      </c>
      <c r="E10" s="152" t="s">
        <v>77</v>
      </c>
      <c r="F10" s="166">
        <v>2.9780000000000002</v>
      </c>
      <c r="G10" s="162">
        <v>-24000000</v>
      </c>
      <c r="H10" s="162">
        <v>-23987.195097380787</v>
      </c>
      <c r="I10" s="164">
        <v>9.5443E-2</v>
      </c>
      <c r="J10" s="164">
        <v>-7.6579999999999999E-3</v>
      </c>
      <c r="K10" s="152" t="s">
        <v>579</v>
      </c>
      <c r="L10" s="152" t="s">
        <v>52</v>
      </c>
      <c r="M10" s="166">
        <v>1</v>
      </c>
      <c r="N10" s="162">
        <v>69739200</v>
      </c>
      <c r="O10" s="162">
        <v>69739.199999999997</v>
      </c>
      <c r="P10" s="164">
        <v>9.0819999999999998E-2</v>
      </c>
      <c r="Q10" s="164">
        <v>1.6799000000000001E-2</v>
      </c>
      <c r="R10" s="162">
        <v>-1694.6669999999999</v>
      </c>
      <c r="S10" s="152" t="s">
        <v>45</v>
      </c>
      <c r="T10" s="152" t="s">
        <v>45</v>
      </c>
      <c r="U10" s="152" t="s">
        <v>564</v>
      </c>
      <c r="V10" s="152" t="s">
        <v>565</v>
      </c>
      <c r="W10" s="152" t="s">
        <v>566</v>
      </c>
      <c r="X10" s="152" t="s">
        <v>576</v>
      </c>
      <c r="Y10" s="152" t="s">
        <v>51</v>
      </c>
      <c r="Z10" s="152" t="s">
        <v>580</v>
      </c>
      <c r="AA10" s="152" t="s">
        <v>568</v>
      </c>
      <c r="AB10" s="152" t="s">
        <v>569</v>
      </c>
      <c r="AC10" s="152" t="s">
        <v>570</v>
      </c>
      <c r="AD10" s="152" t="s">
        <v>464</v>
      </c>
      <c r="AE10" s="152" t="s">
        <v>571</v>
      </c>
      <c r="AF10" s="152" t="s">
        <v>569</v>
      </c>
      <c r="AG10" s="152" t="s">
        <v>569</v>
      </c>
      <c r="AH10" s="152" t="s">
        <v>569</v>
      </c>
      <c r="AI10" s="162">
        <v>2.9159999999999999</v>
      </c>
      <c r="AJ10" s="152" t="s">
        <v>581</v>
      </c>
      <c r="AK10" s="152" t="s">
        <v>51</v>
      </c>
      <c r="AL10" s="152" t="s">
        <v>573</v>
      </c>
      <c r="AM10" s="152" t="s">
        <v>574</v>
      </c>
      <c r="AN10" s="164">
        <v>-0.18860099999999999</v>
      </c>
      <c r="AO10" s="164">
        <v>-5.0000000000000001E-4</v>
      </c>
    </row>
    <row r="11" spans="1:41">
      <c r="A11" s="152" t="s">
        <v>561</v>
      </c>
      <c r="B11" s="152" t="s">
        <v>561</v>
      </c>
      <c r="C11" s="152" t="s">
        <v>562</v>
      </c>
      <c r="D11" s="152" t="s">
        <v>582</v>
      </c>
      <c r="E11" s="152" t="s">
        <v>77</v>
      </c>
      <c r="F11" s="166">
        <v>2.9780000000000002</v>
      </c>
      <c r="G11" s="162">
        <v>-2350000</v>
      </c>
      <c r="H11" s="162">
        <v>-2348.6546339825386</v>
      </c>
      <c r="I11" s="164">
        <v>9.3449999999999991E-3</v>
      </c>
      <c r="J11" s="164">
        <v>-7.5000000000000002E-4</v>
      </c>
      <c r="K11" s="152" t="s">
        <v>582</v>
      </c>
      <c r="L11" s="152" t="s">
        <v>52</v>
      </c>
      <c r="M11" s="166">
        <v>1</v>
      </c>
      <c r="N11" s="162">
        <v>6603500</v>
      </c>
      <c r="O11" s="162">
        <v>6603.5</v>
      </c>
      <c r="P11" s="164">
        <v>8.6E-3</v>
      </c>
      <c r="Q11" s="164">
        <v>1.591E-3</v>
      </c>
      <c r="R11" s="162">
        <v>-390.79349999999999</v>
      </c>
      <c r="S11" s="152" t="s">
        <v>45</v>
      </c>
      <c r="T11" s="152" t="s">
        <v>45</v>
      </c>
      <c r="U11" s="152" t="s">
        <v>564</v>
      </c>
      <c r="V11" s="152" t="s">
        <v>565</v>
      </c>
      <c r="W11" s="152" t="s">
        <v>566</v>
      </c>
      <c r="X11" s="152" t="s">
        <v>576</v>
      </c>
      <c r="Y11" s="152" t="s">
        <v>51</v>
      </c>
      <c r="Z11" s="152" t="s">
        <v>583</v>
      </c>
      <c r="AA11" s="152" t="s">
        <v>568</v>
      </c>
      <c r="AB11" s="152" t="s">
        <v>569</v>
      </c>
      <c r="AC11" s="152" t="s">
        <v>570</v>
      </c>
      <c r="AD11" s="152" t="s">
        <v>464</v>
      </c>
      <c r="AE11" s="152" t="s">
        <v>571</v>
      </c>
      <c r="AF11" s="152" t="s">
        <v>569</v>
      </c>
      <c r="AG11" s="152" t="s">
        <v>569</v>
      </c>
      <c r="AH11" s="152" t="s">
        <v>569</v>
      </c>
      <c r="AI11" s="162">
        <v>2.8109999999999999</v>
      </c>
      <c r="AJ11" s="152" t="s">
        <v>584</v>
      </c>
      <c r="AK11" s="152" t="s">
        <v>51</v>
      </c>
      <c r="AL11" s="152" t="s">
        <v>573</v>
      </c>
      <c r="AM11" s="152" t="s">
        <v>574</v>
      </c>
      <c r="AN11" s="164">
        <v>-4.3492000000000003E-2</v>
      </c>
      <c r="AO11" s="164">
        <v>-1.15E-4</v>
      </c>
    </row>
    <row r="12" spans="1:41">
      <c r="A12" s="152" t="s">
        <v>561</v>
      </c>
      <c r="B12" s="152" t="s">
        <v>561</v>
      </c>
      <c r="C12" s="152" t="s">
        <v>562</v>
      </c>
      <c r="D12" s="152" t="s">
        <v>585</v>
      </c>
      <c r="E12" s="152" t="s">
        <v>77</v>
      </c>
      <c r="F12" s="166">
        <v>2.9780000000000002</v>
      </c>
      <c r="G12" s="162">
        <v>-9000000</v>
      </c>
      <c r="H12" s="162">
        <v>-8995.2135325721956</v>
      </c>
      <c r="I12" s="164">
        <v>3.5791000000000003E-2</v>
      </c>
      <c r="J12" s="164">
        <v>-2.872E-3</v>
      </c>
      <c r="K12" s="152" t="s">
        <v>585</v>
      </c>
      <c r="L12" s="152" t="s">
        <v>52</v>
      </c>
      <c r="M12" s="166">
        <v>1</v>
      </c>
      <c r="N12" s="162">
        <v>26190000</v>
      </c>
      <c r="O12" s="162">
        <v>26190</v>
      </c>
      <c r="P12" s="164">
        <v>3.4106999999999998E-2</v>
      </c>
      <c r="Q12" s="164">
        <v>6.3090000000000004E-3</v>
      </c>
      <c r="R12" s="162">
        <v>-597.74590000000001</v>
      </c>
      <c r="S12" s="152" t="s">
        <v>45</v>
      </c>
      <c r="T12" s="152" t="s">
        <v>45</v>
      </c>
      <c r="U12" s="152" t="s">
        <v>564</v>
      </c>
      <c r="V12" s="152" t="s">
        <v>565</v>
      </c>
      <c r="W12" s="152" t="s">
        <v>566</v>
      </c>
      <c r="X12" s="152" t="s">
        <v>576</v>
      </c>
      <c r="Y12" s="152" t="s">
        <v>51</v>
      </c>
      <c r="Z12" s="152" t="s">
        <v>586</v>
      </c>
      <c r="AA12" s="152" t="s">
        <v>568</v>
      </c>
      <c r="AB12" s="152" t="s">
        <v>569</v>
      </c>
      <c r="AC12" s="152" t="s">
        <v>570</v>
      </c>
      <c r="AD12" s="152" t="s">
        <v>464</v>
      </c>
      <c r="AE12" s="152" t="s">
        <v>571</v>
      </c>
      <c r="AF12" s="152" t="s">
        <v>569</v>
      </c>
      <c r="AG12" s="152" t="s">
        <v>569</v>
      </c>
      <c r="AH12" s="152" t="s">
        <v>569</v>
      </c>
      <c r="AI12" s="162">
        <v>2.9079999999999999</v>
      </c>
      <c r="AJ12" s="152" t="s">
        <v>587</v>
      </c>
      <c r="AK12" s="152" t="s">
        <v>51</v>
      </c>
      <c r="AL12" s="152" t="s">
        <v>573</v>
      </c>
      <c r="AM12" s="152" t="s">
        <v>574</v>
      </c>
      <c r="AN12" s="164">
        <v>-6.6524E-2</v>
      </c>
      <c r="AO12" s="164">
        <v>-1.76E-4</v>
      </c>
    </row>
    <row r="13" spans="1:41">
      <c r="A13" s="152" t="s">
        <v>561</v>
      </c>
      <c r="B13" s="152" t="s">
        <v>561</v>
      </c>
      <c r="C13" s="152" t="s">
        <v>562</v>
      </c>
      <c r="D13" s="152" t="s">
        <v>588</v>
      </c>
      <c r="E13" s="152" t="s">
        <v>77</v>
      </c>
      <c r="F13" s="166">
        <v>2.9780000000000002</v>
      </c>
      <c r="G13" s="162">
        <v>-5000000</v>
      </c>
      <c r="H13" s="162">
        <v>-4997.3327065144385</v>
      </c>
      <c r="I13" s="164">
        <v>1.9883999999999999E-2</v>
      </c>
      <c r="J13" s="164">
        <v>-1.5950000000000001E-3</v>
      </c>
      <c r="K13" s="152" t="s">
        <v>588</v>
      </c>
      <c r="L13" s="152" t="s">
        <v>52</v>
      </c>
      <c r="M13" s="166">
        <v>1</v>
      </c>
      <c r="N13" s="162">
        <v>14530000</v>
      </c>
      <c r="O13" s="162">
        <v>14530</v>
      </c>
      <c r="P13" s="164">
        <v>1.8922000000000001E-2</v>
      </c>
      <c r="Q13" s="164">
        <v>3.5000000000000001E-3</v>
      </c>
      <c r="R13" s="162">
        <v>-352.05680000000001</v>
      </c>
      <c r="S13" s="152" t="s">
        <v>45</v>
      </c>
      <c r="T13" s="152" t="s">
        <v>45</v>
      </c>
      <c r="U13" s="152" t="s">
        <v>564</v>
      </c>
      <c r="V13" s="152" t="s">
        <v>565</v>
      </c>
      <c r="W13" s="152" t="s">
        <v>566</v>
      </c>
      <c r="X13" s="152" t="s">
        <v>576</v>
      </c>
      <c r="Y13" s="152" t="s">
        <v>51</v>
      </c>
      <c r="Z13" s="152" t="s">
        <v>589</v>
      </c>
      <c r="AA13" s="152" t="s">
        <v>568</v>
      </c>
      <c r="AB13" s="152" t="s">
        <v>569</v>
      </c>
      <c r="AC13" s="152" t="s">
        <v>570</v>
      </c>
      <c r="AD13" s="152" t="s">
        <v>464</v>
      </c>
      <c r="AE13" s="152" t="s">
        <v>571</v>
      </c>
      <c r="AF13" s="152" t="s">
        <v>569</v>
      </c>
      <c r="AG13" s="152" t="s">
        <v>569</v>
      </c>
      <c r="AH13" s="152" t="s">
        <v>569</v>
      </c>
      <c r="AI13" s="162">
        <v>2.903</v>
      </c>
      <c r="AJ13" s="152" t="s">
        <v>590</v>
      </c>
      <c r="AK13" s="152" t="s">
        <v>51</v>
      </c>
      <c r="AL13" s="152" t="s">
        <v>573</v>
      </c>
      <c r="AM13" s="152" t="s">
        <v>574</v>
      </c>
      <c r="AN13" s="164">
        <v>-3.9181000000000001E-2</v>
      </c>
      <c r="AO13" s="164">
        <v>-1.0399999999999999E-4</v>
      </c>
    </row>
    <row r="14" spans="1:41">
      <c r="A14" s="152" t="s">
        <v>561</v>
      </c>
      <c r="B14" s="152" t="s">
        <v>561</v>
      </c>
      <c r="C14" s="152" t="s">
        <v>562</v>
      </c>
      <c r="D14" s="152" t="s">
        <v>591</v>
      </c>
      <c r="E14" s="152" t="s">
        <v>77</v>
      </c>
      <c r="F14" s="166">
        <v>2.9780000000000002</v>
      </c>
      <c r="G14" s="162">
        <v>-180230000</v>
      </c>
      <c r="H14" s="162">
        <v>-180142.20928811279</v>
      </c>
      <c r="I14" s="164">
        <v>0.71677400000000002</v>
      </c>
      <c r="J14" s="164">
        <v>-5.7513000000000002E-2</v>
      </c>
      <c r="K14" s="152" t="s">
        <v>591</v>
      </c>
      <c r="L14" s="152" t="s">
        <v>52</v>
      </c>
      <c r="M14" s="166">
        <v>1</v>
      </c>
      <c r="N14" s="162">
        <v>544294600</v>
      </c>
      <c r="O14" s="162">
        <v>544294.6</v>
      </c>
      <c r="P14" s="164">
        <v>0.70882400000000001</v>
      </c>
      <c r="Q14" s="164">
        <v>0.13111</v>
      </c>
      <c r="R14" s="162">
        <v>7831.1007399999999</v>
      </c>
      <c r="S14" s="152" t="s">
        <v>45</v>
      </c>
      <c r="T14" s="152" t="s">
        <v>45</v>
      </c>
      <c r="U14" s="152" t="s">
        <v>564</v>
      </c>
      <c r="V14" s="152" t="s">
        <v>565</v>
      </c>
      <c r="W14" s="152" t="s">
        <v>566</v>
      </c>
      <c r="X14" s="152" t="s">
        <v>576</v>
      </c>
      <c r="Y14" s="152" t="s">
        <v>51</v>
      </c>
      <c r="Z14" s="152" t="s">
        <v>383</v>
      </c>
      <c r="AA14" s="152" t="s">
        <v>568</v>
      </c>
      <c r="AB14" s="152" t="s">
        <v>569</v>
      </c>
      <c r="AC14" s="152" t="s">
        <v>570</v>
      </c>
      <c r="AD14" s="152" t="s">
        <v>464</v>
      </c>
      <c r="AE14" s="152" t="s">
        <v>571</v>
      </c>
      <c r="AF14" s="152" t="s">
        <v>569</v>
      </c>
      <c r="AG14" s="152" t="s">
        <v>569</v>
      </c>
      <c r="AH14" s="152" t="s">
        <v>569</v>
      </c>
      <c r="AI14" s="162">
        <v>3.0190000000000001</v>
      </c>
      <c r="AJ14" s="152" t="s">
        <v>592</v>
      </c>
      <c r="AK14" s="152" t="s">
        <v>51</v>
      </c>
      <c r="AL14" s="152" t="s">
        <v>573</v>
      </c>
      <c r="AM14" s="152" t="s">
        <v>574</v>
      </c>
      <c r="AN14" s="164">
        <v>0.87153099999999994</v>
      </c>
      <c r="AO14" s="164">
        <v>2.3080000000000002E-3</v>
      </c>
    </row>
    <row r="15" spans="1:41">
      <c r="A15" s="152" t="s">
        <v>561</v>
      </c>
      <c r="B15" s="152" t="s">
        <v>593</v>
      </c>
      <c r="C15" s="152" t="s">
        <v>562</v>
      </c>
      <c r="D15" s="152" t="s">
        <v>563</v>
      </c>
      <c r="E15" s="152" t="s">
        <v>384</v>
      </c>
      <c r="F15" s="166">
        <v>3.3944999999999999</v>
      </c>
      <c r="G15" s="162">
        <v>-21000</v>
      </c>
      <c r="H15" s="162">
        <v>-21.004960966268968</v>
      </c>
      <c r="I15" s="164">
        <v>0.16416600000000001</v>
      </c>
      <c r="J15" s="164">
        <v>-9.41E-4</v>
      </c>
      <c r="K15" s="152" t="s">
        <v>563</v>
      </c>
      <c r="L15" s="152" t="s">
        <v>52</v>
      </c>
      <c r="M15" s="166">
        <v>1</v>
      </c>
      <c r="N15" s="162">
        <v>75020.400000000009</v>
      </c>
      <c r="O15" s="162">
        <v>75.020400000000009</v>
      </c>
      <c r="P15" s="164">
        <v>0.192278</v>
      </c>
      <c r="Q15" s="164">
        <v>3.2829999999999999E-3</v>
      </c>
      <c r="R15" s="162">
        <v>3.7190599999999998</v>
      </c>
      <c r="S15" s="152" t="s">
        <v>45</v>
      </c>
      <c r="T15" s="152" t="s">
        <v>45</v>
      </c>
      <c r="U15" s="152" t="s">
        <v>564</v>
      </c>
      <c r="V15" s="152" t="s">
        <v>565</v>
      </c>
      <c r="W15" s="152" t="s">
        <v>566</v>
      </c>
      <c r="X15" s="152" t="s">
        <v>567</v>
      </c>
      <c r="Y15" s="152" t="s">
        <v>51</v>
      </c>
      <c r="Z15" s="152" t="s">
        <v>383</v>
      </c>
      <c r="AA15" s="152" t="s">
        <v>568</v>
      </c>
      <c r="AB15" s="152" t="s">
        <v>569</v>
      </c>
      <c r="AC15" s="152" t="s">
        <v>570</v>
      </c>
      <c r="AD15" s="152" t="s">
        <v>464</v>
      </c>
      <c r="AE15" s="152" t="s">
        <v>571</v>
      </c>
      <c r="AF15" s="152" t="s">
        <v>569</v>
      </c>
      <c r="AG15" s="152" t="s">
        <v>569</v>
      </c>
      <c r="AH15" s="152" t="s">
        <v>569</v>
      </c>
      <c r="AI15" s="162">
        <v>3.5617999999999999</v>
      </c>
      <c r="AJ15" s="152" t="s">
        <v>572</v>
      </c>
      <c r="AK15" s="152" t="s">
        <v>51</v>
      </c>
      <c r="AL15" s="152" t="s">
        <v>573</v>
      </c>
      <c r="AM15" s="152" t="s">
        <v>574</v>
      </c>
      <c r="AN15" s="164">
        <v>9.6842950000000005</v>
      </c>
      <c r="AO15" s="164">
        <v>1.66E-4</v>
      </c>
    </row>
    <row r="16" spans="1:41">
      <c r="A16" s="152" t="s">
        <v>561</v>
      </c>
      <c r="B16" s="152" t="s">
        <v>593</v>
      </c>
      <c r="C16" s="152" t="s">
        <v>562</v>
      </c>
      <c r="D16" s="152" t="s">
        <v>579</v>
      </c>
      <c r="E16" s="152" t="s">
        <v>77</v>
      </c>
      <c r="F16" s="166">
        <v>2.9780000000000002</v>
      </c>
      <c r="G16" s="162">
        <v>-70000</v>
      </c>
      <c r="H16" s="162">
        <v>-69.962625923438551</v>
      </c>
      <c r="I16" s="164">
        <v>0.54679800000000001</v>
      </c>
      <c r="J16" s="164">
        <v>-3.1329999999999999E-3</v>
      </c>
      <c r="K16" s="152" t="s">
        <v>579</v>
      </c>
      <c r="L16" s="152" t="s">
        <v>52</v>
      </c>
      <c r="M16" s="166">
        <v>1</v>
      </c>
      <c r="N16" s="162">
        <v>203406</v>
      </c>
      <c r="O16" s="162">
        <v>203.40600000000001</v>
      </c>
      <c r="P16" s="164">
        <v>0.52133099999999999</v>
      </c>
      <c r="Q16" s="164">
        <v>8.9029999999999995E-3</v>
      </c>
      <c r="R16" s="162">
        <v>-4.9427000000000003</v>
      </c>
      <c r="S16" s="152" t="s">
        <v>45</v>
      </c>
      <c r="T16" s="152" t="s">
        <v>45</v>
      </c>
      <c r="U16" s="152" t="s">
        <v>564</v>
      </c>
      <c r="V16" s="152" t="s">
        <v>565</v>
      </c>
      <c r="W16" s="152" t="s">
        <v>566</v>
      </c>
      <c r="X16" s="152" t="s">
        <v>576</v>
      </c>
      <c r="Y16" s="152" t="s">
        <v>51</v>
      </c>
      <c r="Z16" s="152" t="s">
        <v>580</v>
      </c>
      <c r="AA16" s="152" t="s">
        <v>568</v>
      </c>
      <c r="AB16" s="152" t="s">
        <v>569</v>
      </c>
      <c r="AC16" s="152" t="s">
        <v>570</v>
      </c>
      <c r="AD16" s="152" t="s">
        <v>464</v>
      </c>
      <c r="AE16" s="152" t="s">
        <v>571</v>
      </c>
      <c r="AF16" s="152" t="s">
        <v>569</v>
      </c>
      <c r="AG16" s="152" t="s">
        <v>569</v>
      </c>
      <c r="AH16" s="152" t="s">
        <v>569</v>
      </c>
      <c r="AI16" s="162">
        <v>2.9159999999999999</v>
      </c>
      <c r="AJ16" s="152" t="s">
        <v>581</v>
      </c>
      <c r="AK16" s="152" t="s">
        <v>51</v>
      </c>
      <c r="AL16" s="152" t="s">
        <v>573</v>
      </c>
      <c r="AM16" s="152" t="s">
        <v>574</v>
      </c>
      <c r="AN16" s="164">
        <v>-12.870609</v>
      </c>
      <c r="AO16" s="164">
        <v>-2.2000000000000001E-4</v>
      </c>
    </row>
    <row r="17" spans="1:41">
      <c r="A17" s="152" t="s">
        <v>561</v>
      </c>
      <c r="B17" s="152" t="s">
        <v>593</v>
      </c>
      <c r="C17" s="152" t="s">
        <v>562</v>
      </c>
      <c r="D17" s="152" t="s">
        <v>591</v>
      </c>
      <c r="E17" s="152" t="s">
        <v>77</v>
      </c>
      <c r="F17" s="166">
        <v>2.9780000000000002</v>
      </c>
      <c r="G17" s="162">
        <v>-37000</v>
      </c>
      <c r="H17" s="162">
        <v>-36.981977837474815</v>
      </c>
      <c r="I17" s="164">
        <v>0.28903600000000002</v>
      </c>
      <c r="J17" s="164">
        <v>-1.6559999999999999E-3</v>
      </c>
      <c r="K17" s="152" t="s">
        <v>591</v>
      </c>
      <c r="L17" s="152" t="s">
        <v>52</v>
      </c>
      <c r="M17" s="166">
        <v>1</v>
      </c>
      <c r="N17" s="162">
        <v>111740</v>
      </c>
      <c r="O17" s="162">
        <v>111.74</v>
      </c>
      <c r="P17" s="164">
        <v>0.28639100000000001</v>
      </c>
      <c r="Q17" s="164">
        <v>4.8910000000000004E-3</v>
      </c>
      <c r="R17" s="162">
        <v>1.6076699999999999</v>
      </c>
      <c r="S17" s="152" t="s">
        <v>45</v>
      </c>
      <c r="T17" s="152" t="s">
        <v>45</v>
      </c>
      <c r="U17" s="152" t="s">
        <v>564</v>
      </c>
      <c r="V17" s="152" t="s">
        <v>565</v>
      </c>
      <c r="W17" s="152" t="s">
        <v>566</v>
      </c>
      <c r="X17" s="152" t="s">
        <v>576</v>
      </c>
      <c r="Y17" s="152" t="s">
        <v>51</v>
      </c>
      <c r="Z17" s="152" t="s">
        <v>383</v>
      </c>
      <c r="AA17" s="152" t="s">
        <v>568</v>
      </c>
      <c r="AB17" s="152" t="s">
        <v>569</v>
      </c>
      <c r="AC17" s="152" t="s">
        <v>570</v>
      </c>
      <c r="AD17" s="152" t="s">
        <v>464</v>
      </c>
      <c r="AE17" s="152" t="s">
        <v>571</v>
      </c>
      <c r="AF17" s="152" t="s">
        <v>569</v>
      </c>
      <c r="AG17" s="152" t="s">
        <v>569</v>
      </c>
      <c r="AH17" s="152" t="s">
        <v>569</v>
      </c>
      <c r="AI17" s="162">
        <v>3.0190000000000001</v>
      </c>
      <c r="AJ17" s="152" t="s">
        <v>592</v>
      </c>
      <c r="AK17" s="152" t="s">
        <v>51</v>
      </c>
      <c r="AL17" s="152" t="s">
        <v>573</v>
      </c>
      <c r="AM17" s="152" t="s">
        <v>574</v>
      </c>
      <c r="AN17" s="164">
        <v>4.1863140000000003</v>
      </c>
      <c r="AO17" s="164">
        <v>7.2000000000000002E-5</v>
      </c>
    </row>
  </sheetData>
  <pageMargins left="0.7" right="0.7" top="0.75" bottom="0.75" header="0.3" footer="0.3"/>
  <pageSetup paperSize="9" orientation="portrait" verticalDpi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BA2"/>
  <sheetViews>
    <sheetView rightToLeft="1" tabSelected="1" topLeftCell="AJ1" workbookViewId="0">
      <selection activeCell="AO2" sqref="AO2"/>
    </sheetView>
  </sheetViews>
  <sheetFormatPr defaultColWidth="0" defaultRowHeight="14.25"/>
  <cols>
    <col min="1" max="53" width="11.625" customWidth="1"/>
    <col min="54" max="54" width="9" hidden="1" customWidth="1"/>
    <col min="55" max="16384" width="9" hidden="1"/>
  </cols>
  <sheetData>
    <row r="1" spans="1:53" s="2" customFormat="1" ht="51">
      <c r="A1" s="13" t="s">
        <v>14</v>
      </c>
      <c r="B1" s="13" t="s">
        <v>15</v>
      </c>
      <c r="C1" s="13" t="s">
        <v>600</v>
      </c>
      <c r="D1" s="13" t="s">
        <v>601</v>
      </c>
      <c r="E1" s="13" t="s">
        <v>602</v>
      </c>
      <c r="F1" s="13" t="s">
        <v>603</v>
      </c>
      <c r="G1" s="13" t="s">
        <v>56</v>
      </c>
      <c r="H1" s="13" t="s">
        <v>604</v>
      </c>
      <c r="I1" s="13" t="s">
        <v>22</v>
      </c>
      <c r="J1" s="13" t="s">
        <v>23</v>
      </c>
      <c r="K1" s="13" t="s">
        <v>27</v>
      </c>
      <c r="L1" s="13" t="s">
        <v>29</v>
      </c>
      <c r="M1" s="13" t="s">
        <v>605</v>
      </c>
      <c r="N1" s="13" t="s">
        <v>606</v>
      </c>
      <c r="O1" s="137" t="s">
        <v>607</v>
      </c>
      <c r="P1" s="13" t="s">
        <v>87</v>
      </c>
      <c r="Q1" s="13" t="s">
        <v>88</v>
      </c>
      <c r="R1" s="13" t="s">
        <v>608</v>
      </c>
      <c r="S1" s="13" t="s">
        <v>30</v>
      </c>
      <c r="T1" s="13" t="s">
        <v>84</v>
      </c>
      <c r="U1" s="13" t="s">
        <v>609</v>
      </c>
      <c r="V1" s="133" t="s">
        <v>85</v>
      </c>
      <c r="W1" s="13" t="s">
        <v>94</v>
      </c>
      <c r="X1" s="13" t="s">
        <v>99</v>
      </c>
      <c r="Y1" s="140" t="s">
        <v>610</v>
      </c>
      <c r="Z1" s="133" t="s">
        <v>86</v>
      </c>
      <c r="AA1" s="13" t="s">
        <v>91</v>
      </c>
      <c r="AB1" s="13" t="s">
        <v>100</v>
      </c>
      <c r="AC1" s="13" t="s">
        <v>611</v>
      </c>
      <c r="AD1" s="142" t="s">
        <v>612</v>
      </c>
      <c r="AE1" s="133" t="s">
        <v>613</v>
      </c>
      <c r="AF1" s="137" t="s">
        <v>614</v>
      </c>
      <c r="AG1" s="13" t="s">
        <v>615</v>
      </c>
      <c r="AH1" s="13" t="s">
        <v>616</v>
      </c>
      <c r="AI1" s="13" t="s">
        <v>617</v>
      </c>
      <c r="AJ1" s="13" t="s">
        <v>618</v>
      </c>
      <c r="AK1" s="13" t="s">
        <v>102</v>
      </c>
      <c r="AL1" s="13" t="s">
        <v>104</v>
      </c>
      <c r="AM1" s="13" t="s">
        <v>103</v>
      </c>
      <c r="AN1" s="137" t="s">
        <v>105</v>
      </c>
      <c r="AO1" s="137" t="s">
        <v>106</v>
      </c>
      <c r="AP1" s="133" t="s">
        <v>619</v>
      </c>
      <c r="AQ1" s="13" t="s">
        <v>620</v>
      </c>
      <c r="AR1" s="135" t="s">
        <v>621</v>
      </c>
      <c r="AS1" s="131" t="s">
        <v>34</v>
      </c>
      <c r="AT1" s="13" t="s">
        <v>36</v>
      </c>
      <c r="AU1" s="13" t="s">
        <v>622</v>
      </c>
      <c r="AV1" s="13" t="s">
        <v>92</v>
      </c>
      <c r="AW1" s="13" t="s">
        <v>107</v>
      </c>
      <c r="AX1" s="13" t="s">
        <v>101</v>
      </c>
      <c r="AY1" s="13" t="s">
        <v>93</v>
      </c>
      <c r="AZ1" s="133" t="s">
        <v>37</v>
      </c>
      <c r="BA1" s="133" t="s">
        <v>38</v>
      </c>
    </row>
    <row r="2" spans="1:53">
      <c r="A2">
        <v>382</v>
      </c>
      <c r="B2">
        <v>382</v>
      </c>
      <c r="C2" t="s">
        <v>623</v>
      </c>
      <c r="D2" t="s">
        <v>41</v>
      </c>
      <c r="E2" t="s">
        <v>624</v>
      </c>
      <c r="F2" t="s">
        <v>625</v>
      </c>
      <c r="G2" t="s">
        <v>626</v>
      </c>
      <c r="I2" t="s">
        <v>45</v>
      </c>
      <c r="J2" t="s">
        <v>45</v>
      </c>
      <c r="K2" t="s">
        <v>627</v>
      </c>
      <c r="L2" t="s">
        <v>51</v>
      </c>
      <c r="M2" t="s">
        <v>51</v>
      </c>
      <c r="O2" s="138" t="s">
        <v>628</v>
      </c>
      <c r="P2" t="s">
        <v>629</v>
      </c>
      <c r="Q2" t="s">
        <v>199</v>
      </c>
      <c r="R2" t="s">
        <v>630</v>
      </c>
      <c r="S2" t="s">
        <v>52</v>
      </c>
      <c r="T2" t="s">
        <v>631</v>
      </c>
      <c r="U2" t="s">
        <v>63</v>
      </c>
      <c r="V2" s="134">
        <v>4.7822999999999997E-2</v>
      </c>
      <c r="W2" t="s">
        <v>632</v>
      </c>
      <c r="X2" t="s">
        <v>345</v>
      </c>
      <c r="Y2" s="141">
        <v>4.7822999999999997E-2</v>
      </c>
      <c r="Z2" s="134">
        <v>4.2999999999999997E-2</v>
      </c>
      <c r="AA2" t="s">
        <v>633</v>
      </c>
      <c r="AB2" t="s">
        <v>135</v>
      </c>
      <c r="AC2" t="s">
        <v>634</v>
      </c>
      <c r="AE2" s="134">
        <v>0</v>
      </c>
      <c r="AF2" s="122"/>
      <c r="AG2" t="s">
        <v>51</v>
      </c>
      <c r="AH2" t="s">
        <v>63</v>
      </c>
      <c r="AI2" t="s">
        <v>634</v>
      </c>
      <c r="AJ2" t="s">
        <v>51</v>
      </c>
      <c r="AK2" t="s">
        <v>136</v>
      </c>
      <c r="AL2" t="s">
        <v>635</v>
      </c>
      <c r="AM2" t="s">
        <v>122</v>
      </c>
      <c r="AN2" s="138" t="s">
        <v>123</v>
      </c>
      <c r="AO2" s="138" t="s">
        <v>123</v>
      </c>
      <c r="AP2" s="134">
        <v>0</v>
      </c>
      <c r="AQ2" s="130">
        <v>93182988.909999996</v>
      </c>
      <c r="AR2" s="136">
        <v>102.101</v>
      </c>
      <c r="AS2" s="132">
        <v>1</v>
      </c>
      <c r="AT2" s="130">
        <v>95140.716</v>
      </c>
      <c r="AU2" s="130">
        <v>95140.716</v>
      </c>
      <c r="AX2" t="s">
        <v>51</v>
      </c>
      <c r="AY2" t="s">
        <v>124</v>
      </c>
      <c r="AZ2" s="134">
        <v>1</v>
      </c>
      <c r="BA2" s="134">
        <v>2.8118653077252701E-2</v>
      </c>
    </row>
  </sheetData>
  <sheetProtection formatColumns="0"/>
  <customSheetViews>
    <customSheetView guid="{AE318230-F718-49FC-82EB-7CAC3DCD05F1}" showGridLines="0" topLeftCell="S1">
      <selection activeCell="AG2" sqref="AG2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AD2"/>
  <sheetViews>
    <sheetView rightToLeft="1" workbookViewId="0"/>
  </sheetViews>
  <sheetFormatPr defaultColWidth="0" defaultRowHeight="14.25"/>
  <cols>
    <col min="1" max="16" width="11.625" customWidth="1"/>
    <col min="17" max="17" width="13.375" customWidth="1"/>
    <col min="18" max="25" width="11.625" customWidth="1"/>
    <col min="26" max="26" width="8.625" bestFit="1" customWidth="1"/>
    <col min="27" max="27" width="11" bestFit="1" customWidth="1"/>
    <col min="28" max="30" width="11.625" customWidth="1"/>
    <col min="31" max="31" width="9" hidden="1" customWidth="1"/>
    <col min="32" max="16384" width="9" hidden="1"/>
  </cols>
  <sheetData>
    <row r="1" spans="1:30" s="2" customFormat="1" ht="51">
      <c r="A1" s="13" t="s">
        <v>14</v>
      </c>
      <c r="B1" s="13" t="s">
        <v>15</v>
      </c>
      <c r="C1" s="13" t="s">
        <v>16</v>
      </c>
      <c r="D1" s="13" t="s">
        <v>17</v>
      </c>
      <c r="E1" s="13" t="s">
        <v>18</v>
      </c>
      <c r="F1" s="13" t="s">
        <v>19</v>
      </c>
      <c r="G1" s="13" t="s">
        <v>20</v>
      </c>
      <c r="H1" s="13" t="s">
        <v>21</v>
      </c>
      <c r="I1" s="13" t="s">
        <v>56</v>
      </c>
      <c r="J1" s="13" t="s">
        <v>22</v>
      </c>
      <c r="K1" s="13" t="s">
        <v>23</v>
      </c>
      <c r="L1" s="13" t="s">
        <v>29</v>
      </c>
      <c r="M1" s="13" t="s">
        <v>57</v>
      </c>
      <c r="N1" s="137" t="s">
        <v>90</v>
      </c>
      <c r="O1" s="13" t="s">
        <v>87</v>
      </c>
      <c r="P1" s="13" t="s">
        <v>88</v>
      </c>
      <c r="Q1" s="13" t="s">
        <v>89</v>
      </c>
      <c r="R1" s="13" t="s">
        <v>30</v>
      </c>
      <c r="S1" s="13" t="s">
        <v>84</v>
      </c>
      <c r="T1" s="133" t="s">
        <v>85</v>
      </c>
      <c r="U1" s="133" t="s">
        <v>86</v>
      </c>
      <c r="V1" s="13" t="s">
        <v>102</v>
      </c>
      <c r="W1" s="13" t="s">
        <v>103</v>
      </c>
      <c r="X1" s="137" t="s">
        <v>105</v>
      </c>
      <c r="Y1" s="13" t="s">
        <v>33</v>
      </c>
      <c r="Z1" s="131" t="s">
        <v>34</v>
      </c>
      <c r="AA1" s="135" t="s">
        <v>35</v>
      </c>
      <c r="AB1" s="13" t="s">
        <v>36</v>
      </c>
      <c r="AC1" s="133" t="s">
        <v>37</v>
      </c>
      <c r="AD1" s="133" t="s">
        <v>38</v>
      </c>
    </row>
    <row r="2" spans="1:30">
      <c r="A2">
        <v>382</v>
      </c>
      <c r="B2">
        <v>382</v>
      </c>
      <c r="C2" t="s">
        <v>212</v>
      </c>
      <c r="D2" t="s">
        <v>213</v>
      </c>
      <c r="E2" t="s">
        <v>70</v>
      </c>
      <c r="F2" t="s">
        <v>636</v>
      </c>
      <c r="G2" t="s">
        <v>637</v>
      </c>
      <c r="H2" t="s">
        <v>44</v>
      </c>
      <c r="I2" t="s">
        <v>638</v>
      </c>
      <c r="J2" t="s">
        <v>74</v>
      </c>
      <c r="K2" t="s">
        <v>75</v>
      </c>
      <c r="L2" t="s">
        <v>51</v>
      </c>
      <c r="M2" t="s">
        <v>63</v>
      </c>
      <c r="N2" s="138" t="s">
        <v>639</v>
      </c>
      <c r="O2" t="s">
        <v>640</v>
      </c>
      <c r="P2" t="s">
        <v>640</v>
      </c>
      <c r="Q2" t="s">
        <v>640</v>
      </c>
      <c r="R2" t="s">
        <v>77</v>
      </c>
      <c r="S2" t="s">
        <v>641</v>
      </c>
      <c r="T2" s="134">
        <v>0</v>
      </c>
      <c r="U2" s="134">
        <v>0</v>
      </c>
      <c r="V2" t="s">
        <v>63</v>
      </c>
      <c r="W2" t="s">
        <v>122</v>
      </c>
      <c r="X2" s="138" t="s">
        <v>642</v>
      </c>
      <c r="Y2" s="130">
        <v>82</v>
      </c>
      <c r="Z2" s="132">
        <v>2.9780000000000002</v>
      </c>
      <c r="AA2" s="136">
        <v>3.4000000000000002E-2</v>
      </c>
      <c r="AB2" s="130">
        <v>0</v>
      </c>
      <c r="AC2" s="134">
        <v>1</v>
      </c>
      <c r="AD2" s="134">
        <v>2.4234940093685699E-11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V1"/>
  <sheetViews>
    <sheetView rightToLeft="1" workbookViewId="0"/>
  </sheetViews>
  <sheetFormatPr defaultColWidth="0" defaultRowHeight="14.25"/>
  <cols>
    <col min="1" max="22" width="11.625" customWidth="1"/>
    <col min="23" max="23" width="9" hidden="1" customWidth="1"/>
    <col min="24" max="16384" width="9" hidden="1"/>
  </cols>
  <sheetData>
    <row r="1" spans="1:22" s="2" customFormat="1" ht="51">
      <c r="A1" s="13" t="s">
        <v>14</v>
      </c>
      <c r="B1" s="13" t="s">
        <v>15</v>
      </c>
      <c r="C1" s="13" t="s">
        <v>643</v>
      </c>
      <c r="D1" s="13" t="s">
        <v>644</v>
      </c>
      <c r="E1" s="13" t="s">
        <v>645</v>
      </c>
      <c r="F1" s="13" t="s">
        <v>56</v>
      </c>
      <c r="G1" s="13" t="s">
        <v>646</v>
      </c>
      <c r="H1" s="13" t="s">
        <v>22</v>
      </c>
      <c r="I1" s="13" t="s">
        <v>23</v>
      </c>
      <c r="J1" s="13" t="s">
        <v>29</v>
      </c>
      <c r="K1" s="13" t="s">
        <v>647</v>
      </c>
      <c r="L1" s="13" t="s">
        <v>88</v>
      </c>
      <c r="M1" s="13" t="s">
        <v>30</v>
      </c>
      <c r="N1" s="13" t="s">
        <v>84</v>
      </c>
      <c r="O1" s="13" t="s">
        <v>85</v>
      </c>
      <c r="P1" s="13" t="s">
        <v>86</v>
      </c>
      <c r="Q1" s="13" t="s">
        <v>648</v>
      </c>
      <c r="R1" s="13" t="s">
        <v>34</v>
      </c>
      <c r="S1" s="13" t="s">
        <v>649</v>
      </c>
      <c r="T1" s="13" t="s">
        <v>36</v>
      </c>
      <c r="U1" s="13" t="s">
        <v>37</v>
      </c>
      <c r="V1" s="13" t="s">
        <v>38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/>
    </customSheetView>
  </customSheetViews>
  <pageMargins left="0.7" right="0.7" top="0.75" bottom="0.75" header="0.3" footer="0.3"/>
  <pageSetup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X1"/>
  <sheetViews>
    <sheetView rightToLeft="1" workbookViewId="0"/>
  </sheetViews>
  <sheetFormatPr defaultColWidth="0" defaultRowHeight="14.25"/>
  <cols>
    <col min="1" max="24" width="11.625" customWidth="1"/>
    <col min="25" max="25" width="9" hidden="1" customWidth="1"/>
    <col min="26" max="16384" width="9" hidden="1"/>
  </cols>
  <sheetData>
    <row r="1" spans="1:24" s="2" customFormat="1" ht="51">
      <c r="A1" s="13" t="s">
        <v>14</v>
      </c>
      <c r="B1" s="13" t="s">
        <v>15</v>
      </c>
      <c r="C1" s="13" t="s">
        <v>650</v>
      </c>
      <c r="D1" s="13" t="s">
        <v>56</v>
      </c>
      <c r="E1" s="13" t="s">
        <v>651</v>
      </c>
      <c r="F1" s="13" t="s">
        <v>29</v>
      </c>
      <c r="G1" s="13" t="s">
        <v>90</v>
      </c>
      <c r="H1" s="13" t="s">
        <v>652</v>
      </c>
      <c r="I1" s="13" t="s">
        <v>653</v>
      </c>
      <c r="J1" s="13" t="s">
        <v>654</v>
      </c>
      <c r="K1" s="13" t="s">
        <v>655</v>
      </c>
      <c r="L1" s="13" t="s">
        <v>656</v>
      </c>
      <c r="M1" s="13" t="s">
        <v>102</v>
      </c>
      <c r="N1" s="13" t="s">
        <v>104</v>
      </c>
      <c r="O1" s="13" t="s">
        <v>103</v>
      </c>
      <c r="P1" s="13" t="s">
        <v>105</v>
      </c>
      <c r="Q1" s="13" t="s">
        <v>30</v>
      </c>
      <c r="R1" s="13" t="s">
        <v>622</v>
      </c>
      <c r="S1" s="13" t="s">
        <v>36</v>
      </c>
      <c r="T1" s="13" t="s">
        <v>92</v>
      </c>
      <c r="U1" s="13" t="s">
        <v>107</v>
      </c>
      <c r="V1" s="13" t="s">
        <v>93</v>
      </c>
      <c r="W1" s="13" t="s">
        <v>37</v>
      </c>
      <c r="X1" s="13" t="s">
        <v>38</v>
      </c>
    </row>
  </sheetData>
  <sheetProtection formatColumns="0"/>
  <customSheetViews>
    <customSheetView guid="{AE318230-F718-49FC-82EB-7CAC3DCD05F1}" showGridLines="0" hiddenRows="1">
      <selection activeCell="A3" sqref="A3:XFD3"/>
      <pageMargins left="0.7" right="0.7" top="0.75" bottom="0.75" header="0.3" footer="0.3"/>
      <pageSetup orientation="portrait"/>
    </customSheetView>
  </customSheetViews>
  <pageMargins left="0.7" right="0.7" top="0.75" bottom="0.75" header="0.3" footer="0.3"/>
  <pageSetup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W1"/>
  <sheetViews>
    <sheetView rightToLeft="1" workbookViewId="0"/>
  </sheetViews>
  <sheetFormatPr defaultColWidth="0" defaultRowHeight="14.25"/>
  <cols>
    <col min="1" max="23" width="11.625" customWidth="1"/>
    <col min="24" max="24" width="9" hidden="1" customWidth="1"/>
    <col min="25" max="16384" width="9" hidden="1"/>
  </cols>
  <sheetData>
    <row r="1" spans="1:23" s="2" customFormat="1" ht="51">
      <c r="A1" s="13" t="s">
        <v>14</v>
      </c>
      <c r="B1" s="13" t="s">
        <v>15</v>
      </c>
      <c r="C1" s="13" t="s">
        <v>16</v>
      </c>
      <c r="D1" s="13" t="s">
        <v>17</v>
      </c>
      <c r="E1" s="13" t="s">
        <v>18</v>
      </c>
      <c r="F1" s="13" t="s">
        <v>19</v>
      </c>
      <c r="G1" s="13" t="s">
        <v>20</v>
      </c>
      <c r="H1" s="13" t="s">
        <v>21</v>
      </c>
      <c r="I1" s="13" t="s">
        <v>56</v>
      </c>
      <c r="J1" s="13" t="s">
        <v>22</v>
      </c>
      <c r="K1" s="13" t="s">
        <v>23</v>
      </c>
      <c r="L1" s="13" t="s">
        <v>27</v>
      </c>
      <c r="M1" s="13" t="s">
        <v>29</v>
      </c>
      <c r="N1" s="13" t="s">
        <v>30</v>
      </c>
      <c r="O1" s="13" t="s">
        <v>102</v>
      </c>
      <c r="P1" s="13" t="s">
        <v>103</v>
      </c>
      <c r="Q1" s="13" t="s">
        <v>105</v>
      </c>
      <c r="R1" s="13" t="s">
        <v>106</v>
      </c>
      <c r="S1" s="13" t="s">
        <v>657</v>
      </c>
      <c r="T1" s="13" t="s">
        <v>658</v>
      </c>
      <c r="U1" s="13" t="s">
        <v>36</v>
      </c>
      <c r="V1" s="13" t="s">
        <v>37</v>
      </c>
      <c r="W1" s="13" t="s">
        <v>38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R21"/>
  <sheetViews>
    <sheetView rightToLeft="1" workbookViewId="0">
      <selection activeCell="F11" sqref="F11"/>
    </sheetView>
  </sheetViews>
  <sheetFormatPr defaultColWidth="0" defaultRowHeight="14.25"/>
  <cols>
    <col min="1" max="18" width="11.625" customWidth="1"/>
    <col min="19" max="19" width="9" hidden="1" customWidth="1"/>
    <col min="20" max="16384" width="9" hidden="1"/>
  </cols>
  <sheetData>
    <row r="1" spans="1:18" s="2" customFormat="1" ht="51">
      <c r="A1" s="13" t="s">
        <v>14</v>
      </c>
      <c r="B1" s="13" t="s">
        <v>15</v>
      </c>
      <c r="C1" s="13" t="s">
        <v>659</v>
      </c>
      <c r="D1" s="13" t="s">
        <v>660</v>
      </c>
      <c r="E1" s="13" t="s">
        <v>56</v>
      </c>
      <c r="F1" s="13" t="s">
        <v>22</v>
      </c>
      <c r="G1" s="13" t="s">
        <v>23</v>
      </c>
      <c r="H1" s="13" t="s">
        <v>29</v>
      </c>
      <c r="I1" s="137" t="s">
        <v>661</v>
      </c>
      <c r="J1" s="13" t="s">
        <v>30</v>
      </c>
      <c r="K1" s="137" t="s">
        <v>105</v>
      </c>
      <c r="L1" s="13" t="s">
        <v>648</v>
      </c>
      <c r="M1" s="131" t="s">
        <v>34</v>
      </c>
      <c r="N1" s="13" t="s">
        <v>36</v>
      </c>
      <c r="O1" s="13" t="s">
        <v>92</v>
      </c>
      <c r="P1" s="13" t="s">
        <v>93</v>
      </c>
      <c r="Q1" s="133" t="s">
        <v>37</v>
      </c>
      <c r="R1" s="133" t="s">
        <v>38</v>
      </c>
    </row>
    <row r="2" spans="1:18">
      <c r="A2">
        <v>382</v>
      </c>
      <c r="B2">
        <v>382</v>
      </c>
      <c r="C2" t="s">
        <v>662</v>
      </c>
      <c r="D2" t="s">
        <v>663</v>
      </c>
      <c r="E2" t="s">
        <v>664</v>
      </c>
      <c r="F2" t="s">
        <v>45</v>
      </c>
      <c r="G2" t="s">
        <v>45</v>
      </c>
      <c r="H2" t="s">
        <v>51</v>
      </c>
      <c r="I2" s="122"/>
      <c r="J2" t="s">
        <v>52</v>
      </c>
      <c r="K2" s="138" t="s">
        <v>123</v>
      </c>
      <c r="L2" s="130">
        <v>-989.577</v>
      </c>
      <c r="M2" s="132">
        <v>1</v>
      </c>
      <c r="N2" s="130">
        <v>-989.577</v>
      </c>
      <c r="P2" t="s">
        <v>124</v>
      </c>
      <c r="Q2" s="134">
        <v>0.96945725030500096</v>
      </c>
      <c r="R2" s="134">
        <v>-2.9246766490690702E-4</v>
      </c>
    </row>
    <row r="3" spans="1:18">
      <c r="A3">
        <v>382</v>
      </c>
      <c r="B3">
        <v>382</v>
      </c>
      <c r="C3" t="s">
        <v>665</v>
      </c>
      <c r="D3" t="s">
        <v>666</v>
      </c>
      <c r="E3" t="s">
        <v>664</v>
      </c>
      <c r="F3" t="s">
        <v>45</v>
      </c>
      <c r="G3" t="s">
        <v>45</v>
      </c>
      <c r="H3" t="s">
        <v>51</v>
      </c>
      <c r="I3" s="122"/>
      <c r="J3" t="s">
        <v>52</v>
      </c>
      <c r="K3" s="138" t="s">
        <v>123</v>
      </c>
      <c r="L3" s="130">
        <v>112.729</v>
      </c>
      <c r="M3" s="132">
        <v>1</v>
      </c>
      <c r="N3" s="130">
        <v>112.729</v>
      </c>
      <c r="P3" t="s">
        <v>124</v>
      </c>
      <c r="Q3" s="134">
        <v>-0.110436842191204</v>
      </c>
      <c r="R3" s="134">
        <v>3.3316791787561898E-5</v>
      </c>
    </row>
    <row r="4" spans="1:18">
      <c r="A4">
        <v>382</v>
      </c>
      <c r="B4">
        <v>382</v>
      </c>
      <c r="C4" t="s">
        <v>667</v>
      </c>
      <c r="D4" t="s">
        <v>668</v>
      </c>
      <c r="E4" t="s">
        <v>669</v>
      </c>
      <c r="F4" t="s">
        <v>74</v>
      </c>
      <c r="G4" t="s">
        <v>284</v>
      </c>
      <c r="H4" t="s">
        <v>51</v>
      </c>
      <c r="I4" s="122" t="s">
        <v>217</v>
      </c>
      <c r="J4" t="s">
        <v>77</v>
      </c>
      <c r="K4" s="151" t="s">
        <v>2706</v>
      </c>
      <c r="L4" s="130">
        <v>400</v>
      </c>
      <c r="M4" s="132">
        <v>2.9780000000000002</v>
      </c>
      <c r="N4" s="130">
        <v>0</v>
      </c>
      <c r="P4" t="s">
        <v>124</v>
      </c>
      <c r="Q4" s="134">
        <v>-1.16698047055534E-8</v>
      </c>
      <c r="R4" s="134">
        <v>3.52056837068273E-12</v>
      </c>
    </row>
    <row r="5" spans="1:18">
      <c r="A5">
        <v>382</v>
      </c>
      <c r="B5">
        <v>382</v>
      </c>
      <c r="C5" t="s">
        <v>670</v>
      </c>
      <c r="D5" t="s">
        <v>671</v>
      </c>
      <c r="E5" t="s">
        <v>669</v>
      </c>
      <c r="F5" t="s">
        <v>45</v>
      </c>
      <c r="G5" t="s">
        <v>45</v>
      </c>
      <c r="H5" t="s">
        <v>51</v>
      </c>
      <c r="I5" s="122" t="s">
        <v>672</v>
      </c>
      <c r="J5" t="s">
        <v>52</v>
      </c>
      <c r="K5" s="151" t="s">
        <v>2707</v>
      </c>
      <c r="L5" s="130">
        <v>296.66699999999997</v>
      </c>
      <c r="M5" s="132">
        <v>1</v>
      </c>
      <c r="N5" s="130">
        <v>0</v>
      </c>
      <c r="P5" t="s">
        <v>124</v>
      </c>
      <c r="Q5" s="134">
        <v>-2.9063545754045201E-9</v>
      </c>
      <c r="R5" s="134">
        <v>8.7679444946400896E-13</v>
      </c>
    </row>
    <row r="6" spans="1:18">
      <c r="A6">
        <v>382</v>
      </c>
      <c r="B6">
        <v>382</v>
      </c>
      <c r="C6" t="s">
        <v>673</v>
      </c>
      <c r="D6" t="s">
        <v>674</v>
      </c>
      <c r="E6" t="s">
        <v>669</v>
      </c>
      <c r="F6" t="s">
        <v>45</v>
      </c>
      <c r="G6" t="s">
        <v>45</v>
      </c>
      <c r="H6" t="s">
        <v>51</v>
      </c>
      <c r="I6" s="122" t="s">
        <v>166</v>
      </c>
      <c r="J6" t="s">
        <v>52</v>
      </c>
      <c r="K6" s="151" t="s">
        <v>2708</v>
      </c>
      <c r="L6" s="130">
        <v>43.88</v>
      </c>
      <c r="M6" s="132">
        <v>1</v>
      </c>
      <c r="N6" s="130">
        <v>0</v>
      </c>
      <c r="P6" t="s">
        <v>124</v>
      </c>
      <c r="Q6" s="134">
        <v>-4.29882512168994E-10</v>
      </c>
      <c r="R6" s="134">
        <v>1.2968775516282499E-13</v>
      </c>
    </row>
    <row r="7" spans="1:18">
      <c r="A7">
        <v>382</v>
      </c>
      <c r="B7">
        <v>382</v>
      </c>
      <c r="C7" t="s">
        <v>675</v>
      </c>
      <c r="D7" t="s">
        <v>676</v>
      </c>
      <c r="E7" t="s">
        <v>669</v>
      </c>
      <c r="F7" t="s">
        <v>45</v>
      </c>
      <c r="G7" t="s">
        <v>45</v>
      </c>
      <c r="H7" t="s">
        <v>51</v>
      </c>
      <c r="I7" s="122" t="s">
        <v>166</v>
      </c>
      <c r="J7" t="s">
        <v>52</v>
      </c>
      <c r="K7" s="151" t="s">
        <v>2708</v>
      </c>
      <c r="L7" s="130">
        <v>32.173999999999999</v>
      </c>
      <c r="M7" s="132">
        <v>1</v>
      </c>
      <c r="N7" s="130">
        <v>0</v>
      </c>
      <c r="P7" t="s">
        <v>124</v>
      </c>
      <c r="Q7" s="134">
        <v>-3.1519444986114201E-10</v>
      </c>
      <c r="R7" s="134">
        <v>9.5088447390024996E-14</v>
      </c>
    </row>
    <row r="8" spans="1:18">
      <c r="A8">
        <v>382</v>
      </c>
      <c r="B8">
        <v>382</v>
      </c>
      <c r="C8" t="s">
        <v>677</v>
      </c>
      <c r="D8" t="s">
        <v>678</v>
      </c>
      <c r="E8" t="s">
        <v>679</v>
      </c>
      <c r="F8" t="s">
        <v>45</v>
      </c>
      <c r="G8" t="s">
        <v>45</v>
      </c>
      <c r="H8" t="s">
        <v>51</v>
      </c>
      <c r="I8" s="122"/>
      <c r="J8" t="s">
        <v>52</v>
      </c>
      <c r="K8" s="138" t="s">
        <v>123</v>
      </c>
      <c r="L8" s="130">
        <v>-143.905</v>
      </c>
      <c r="M8" s="132">
        <v>1</v>
      </c>
      <c r="N8" s="130">
        <v>-143.905</v>
      </c>
      <c r="P8" t="s">
        <v>124</v>
      </c>
      <c r="Q8" s="134">
        <v>0.14097960720743899</v>
      </c>
      <c r="R8" s="134">
        <v>-4.2530989898193703E-5</v>
      </c>
    </row>
    <row r="9" spans="1:18">
      <c r="A9">
        <v>382</v>
      </c>
      <c r="B9">
        <v>1404</v>
      </c>
      <c r="C9" t="s">
        <v>662</v>
      </c>
      <c r="D9" t="s">
        <v>663</v>
      </c>
      <c r="E9" t="s">
        <v>664</v>
      </c>
      <c r="F9" t="s">
        <v>45</v>
      </c>
      <c r="G9" t="s">
        <v>45</v>
      </c>
      <c r="H9" t="s">
        <v>51</v>
      </c>
      <c r="I9" s="122"/>
      <c r="J9" t="s">
        <v>52</v>
      </c>
      <c r="K9" s="138" t="s">
        <v>123</v>
      </c>
      <c r="L9" s="130">
        <v>-7.93</v>
      </c>
      <c r="M9" s="132">
        <v>1</v>
      </c>
      <c r="N9" s="130">
        <v>-7.93</v>
      </c>
      <c r="P9" t="s">
        <v>124</v>
      </c>
      <c r="Q9" s="134">
        <v>0.99994830294975801</v>
      </c>
      <c r="R9" s="134">
        <v>-2.91805440971115E-4</v>
      </c>
    </row>
    <row r="10" spans="1:18">
      <c r="A10">
        <v>382</v>
      </c>
      <c r="B10">
        <v>1404</v>
      </c>
      <c r="C10" t="s">
        <v>665</v>
      </c>
      <c r="D10" t="s">
        <v>666</v>
      </c>
      <c r="E10" t="s">
        <v>664</v>
      </c>
      <c r="F10" t="s">
        <v>45</v>
      </c>
      <c r="G10" t="s">
        <v>45</v>
      </c>
      <c r="H10" t="s">
        <v>51</v>
      </c>
      <c r="I10" s="122"/>
      <c r="J10" t="s">
        <v>52</v>
      </c>
      <c r="K10" s="138" t="s">
        <v>123</v>
      </c>
      <c r="L10" s="130">
        <v>0</v>
      </c>
      <c r="M10" s="132">
        <v>1</v>
      </c>
      <c r="N10" s="130">
        <v>0</v>
      </c>
      <c r="P10" t="s">
        <v>124</v>
      </c>
      <c r="Q10" s="134">
        <v>-4.2870724590899801E-5</v>
      </c>
      <c r="R10" s="134">
        <v>1.25105574529159E-8</v>
      </c>
    </row>
    <row r="11" spans="1:18">
      <c r="A11">
        <v>382</v>
      </c>
      <c r="B11">
        <v>1404</v>
      </c>
      <c r="C11" t="s">
        <v>677</v>
      </c>
      <c r="D11" t="s">
        <v>678</v>
      </c>
      <c r="E11" t="s">
        <v>679</v>
      </c>
      <c r="F11" t="s">
        <v>45</v>
      </c>
      <c r="G11" t="s">
        <v>45</v>
      </c>
      <c r="H11" t="s">
        <v>51</v>
      </c>
      <c r="I11" s="122"/>
      <c r="J11" t="s">
        <v>52</v>
      </c>
      <c r="K11" s="138" t="s">
        <v>123</v>
      </c>
      <c r="L11" s="130">
        <v>-1E-3</v>
      </c>
      <c r="M11" s="132">
        <v>1</v>
      </c>
      <c r="N11" s="130">
        <v>-1E-3</v>
      </c>
      <c r="P11" t="s">
        <v>124</v>
      </c>
      <c r="Q11" s="134">
        <v>9.4567774832867197E-5</v>
      </c>
      <c r="R11" s="134">
        <v>-2.7596817910843999E-8</v>
      </c>
    </row>
    <row r="12" spans="1:18">
      <c r="A12">
        <v>382</v>
      </c>
      <c r="B12">
        <v>7635</v>
      </c>
      <c r="C12" t="s">
        <v>662</v>
      </c>
      <c r="D12" t="s">
        <v>663</v>
      </c>
      <c r="E12" t="s">
        <v>664</v>
      </c>
      <c r="F12" t="s">
        <v>45</v>
      </c>
      <c r="G12" t="s">
        <v>45</v>
      </c>
      <c r="H12" t="s">
        <v>51</v>
      </c>
      <c r="I12" s="122"/>
      <c r="J12" t="s">
        <v>52</v>
      </c>
      <c r="K12" s="138" t="s">
        <v>123</v>
      </c>
      <c r="L12" s="130">
        <v>-6.5579999999999998</v>
      </c>
      <c r="M12" s="132">
        <v>1</v>
      </c>
      <c r="N12" s="130">
        <v>-6.5579999999999998</v>
      </c>
      <c r="P12" t="s">
        <v>124</v>
      </c>
      <c r="Q12" s="134">
        <v>1.0416949949485601</v>
      </c>
      <c r="R12" s="134">
        <v>-2.9199985543760902E-4</v>
      </c>
    </row>
    <row r="13" spans="1:18">
      <c r="A13">
        <v>382</v>
      </c>
      <c r="B13">
        <v>7635</v>
      </c>
      <c r="C13" t="s">
        <v>665</v>
      </c>
      <c r="D13" t="s">
        <v>666</v>
      </c>
      <c r="E13" t="s">
        <v>664</v>
      </c>
      <c r="F13" t="s">
        <v>45</v>
      </c>
      <c r="G13" t="s">
        <v>45</v>
      </c>
      <c r="H13" t="s">
        <v>51</v>
      </c>
      <c r="I13" s="122"/>
      <c r="J13" t="s">
        <v>52</v>
      </c>
      <c r="K13" s="138" t="s">
        <v>123</v>
      </c>
      <c r="L13" s="130">
        <v>0.26400000000000001</v>
      </c>
      <c r="M13" s="132">
        <v>1</v>
      </c>
      <c r="N13" s="130">
        <v>0.26400000000000001</v>
      </c>
      <c r="P13" t="s">
        <v>124</v>
      </c>
      <c r="Q13" s="134">
        <v>-4.1987279277676502E-2</v>
      </c>
      <c r="R13" s="134">
        <v>1.17695482254913E-5</v>
      </c>
    </row>
    <row r="14" spans="1:18">
      <c r="A14">
        <v>382</v>
      </c>
      <c r="B14">
        <v>7635</v>
      </c>
      <c r="C14" t="s">
        <v>677</v>
      </c>
      <c r="D14" t="s">
        <v>678</v>
      </c>
      <c r="E14" t="s">
        <v>679</v>
      </c>
      <c r="F14" t="s">
        <v>45</v>
      </c>
      <c r="G14" t="s">
        <v>45</v>
      </c>
      <c r="H14" t="s">
        <v>51</v>
      </c>
      <c r="I14" s="122"/>
      <c r="J14" t="s">
        <v>52</v>
      </c>
      <c r="K14" s="138" t="s">
        <v>123</v>
      </c>
      <c r="L14" s="130">
        <v>-2E-3</v>
      </c>
      <c r="M14" s="132">
        <v>1</v>
      </c>
      <c r="N14" s="130">
        <v>-2E-3</v>
      </c>
      <c r="P14" t="s">
        <v>124</v>
      </c>
      <c r="Q14" s="134">
        <v>2.9228432911215498E-4</v>
      </c>
      <c r="R14" s="134">
        <v>-8.1930874451059206E-8</v>
      </c>
    </row>
    <row r="15" spans="1:18">
      <c r="A15">
        <v>382</v>
      </c>
      <c r="B15">
        <v>9479</v>
      </c>
      <c r="C15" t="s">
        <v>662</v>
      </c>
      <c r="D15" t="s">
        <v>663</v>
      </c>
      <c r="E15" t="s">
        <v>664</v>
      </c>
      <c r="F15" t="s">
        <v>45</v>
      </c>
      <c r="G15" t="s">
        <v>45</v>
      </c>
      <c r="H15" t="s">
        <v>51</v>
      </c>
      <c r="I15" s="122"/>
      <c r="J15" t="s">
        <v>52</v>
      </c>
      <c r="K15" s="138" t="s">
        <v>123</v>
      </c>
      <c r="L15" s="130">
        <v>-45.085999999999999</v>
      </c>
      <c r="M15" s="132">
        <v>1</v>
      </c>
      <c r="N15" s="130">
        <v>-45.085999999999999</v>
      </c>
      <c r="P15" t="s">
        <v>124</v>
      </c>
      <c r="Q15" s="134">
        <v>0.90774573577735096</v>
      </c>
      <c r="R15" s="134">
        <v>-2.86474875079093E-4</v>
      </c>
    </row>
    <row r="16" spans="1:18">
      <c r="A16">
        <v>382</v>
      </c>
      <c r="B16">
        <v>9479</v>
      </c>
      <c r="C16" t="s">
        <v>665</v>
      </c>
      <c r="D16" t="s">
        <v>666</v>
      </c>
      <c r="E16" t="s">
        <v>664</v>
      </c>
      <c r="F16" t="s">
        <v>45</v>
      </c>
      <c r="G16" t="s">
        <v>45</v>
      </c>
      <c r="H16" t="s">
        <v>51</v>
      </c>
      <c r="I16" s="122"/>
      <c r="J16" t="s">
        <v>52</v>
      </c>
      <c r="K16" s="138" t="s">
        <v>123</v>
      </c>
      <c r="L16" s="130">
        <v>1.0189999999999999</v>
      </c>
      <c r="M16" s="132">
        <v>1</v>
      </c>
      <c r="N16" s="130">
        <v>1.0189999999999999</v>
      </c>
      <c r="P16" t="s">
        <v>124</v>
      </c>
      <c r="Q16" s="134">
        <v>-2.0507166616097999E-2</v>
      </c>
      <c r="R16" s="134">
        <v>6.4718431197497604E-6</v>
      </c>
    </row>
    <row r="17" spans="1:18">
      <c r="A17">
        <v>382</v>
      </c>
      <c r="B17">
        <v>9479</v>
      </c>
      <c r="C17" t="s">
        <v>677</v>
      </c>
      <c r="D17" t="s">
        <v>678</v>
      </c>
      <c r="E17" t="s">
        <v>679</v>
      </c>
      <c r="F17" t="s">
        <v>45</v>
      </c>
      <c r="G17" t="s">
        <v>45</v>
      </c>
      <c r="H17" t="s">
        <v>51</v>
      </c>
      <c r="I17" s="122"/>
      <c r="J17" t="s">
        <v>52</v>
      </c>
      <c r="K17" s="138" t="s">
        <v>123</v>
      </c>
      <c r="L17" s="130">
        <v>-5.601</v>
      </c>
      <c r="M17" s="132">
        <v>1</v>
      </c>
      <c r="N17" s="130">
        <v>-5.601</v>
      </c>
      <c r="P17" t="s">
        <v>124</v>
      </c>
      <c r="Q17" s="134">
        <v>0.112761430838747</v>
      </c>
      <c r="R17" s="134">
        <v>-3.5586305217514201E-5</v>
      </c>
    </row>
    <row r="18" spans="1:18">
      <c r="A18">
        <v>382</v>
      </c>
      <c r="B18">
        <v>11414</v>
      </c>
      <c r="C18" t="s">
        <v>662</v>
      </c>
      <c r="D18" t="s">
        <v>663</v>
      </c>
      <c r="E18" t="s">
        <v>664</v>
      </c>
      <c r="F18" t="s">
        <v>45</v>
      </c>
      <c r="G18" t="s">
        <v>45</v>
      </c>
      <c r="H18" t="s">
        <v>51</v>
      </c>
      <c r="I18" s="122"/>
      <c r="J18" t="s">
        <v>52</v>
      </c>
      <c r="K18" s="138" t="s">
        <v>123</v>
      </c>
      <c r="L18" s="130">
        <v>-6.3070000000000004</v>
      </c>
      <c r="M18" s="132">
        <v>1</v>
      </c>
      <c r="N18" s="130">
        <v>-6.3070000000000004</v>
      </c>
      <c r="P18" t="s">
        <v>124</v>
      </c>
      <c r="Q18" s="134">
        <v>0.99731344322019999</v>
      </c>
      <c r="R18" s="134">
        <v>-2.9291622004853001E-4</v>
      </c>
    </row>
    <row r="19" spans="1:18">
      <c r="A19">
        <v>382</v>
      </c>
      <c r="B19">
        <v>11414</v>
      </c>
      <c r="C19" t="s">
        <v>677</v>
      </c>
      <c r="D19" t="s">
        <v>678</v>
      </c>
      <c r="E19" t="s">
        <v>679</v>
      </c>
      <c r="F19" t="s">
        <v>45</v>
      </c>
      <c r="G19" t="s">
        <v>45</v>
      </c>
      <c r="H19" t="s">
        <v>51</v>
      </c>
      <c r="I19" s="122"/>
      <c r="J19" t="s">
        <v>52</v>
      </c>
      <c r="K19" s="138" t="s">
        <v>123</v>
      </c>
      <c r="L19" s="130">
        <v>-1.7000000000000001E-2</v>
      </c>
      <c r="M19" s="132">
        <v>1</v>
      </c>
      <c r="N19" s="130">
        <v>-1.7000000000000001E-2</v>
      </c>
      <c r="P19" t="s">
        <v>124</v>
      </c>
      <c r="Q19" s="134">
        <v>2.6865567798003802E-3</v>
      </c>
      <c r="R19" s="134">
        <v>-7.89055900363643E-7</v>
      </c>
    </row>
    <row r="20" spans="1:18">
      <c r="A20">
        <v>382</v>
      </c>
      <c r="B20">
        <v>15404</v>
      </c>
      <c r="C20" t="s">
        <v>662</v>
      </c>
      <c r="D20" t="s">
        <v>663</v>
      </c>
      <c r="E20" t="s">
        <v>664</v>
      </c>
      <c r="F20" t="s">
        <v>45</v>
      </c>
      <c r="G20" t="s">
        <v>45</v>
      </c>
      <c r="H20" t="s">
        <v>51</v>
      </c>
      <c r="I20" s="122"/>
      <c r="J20" t="s">
        <v>52</v>
      </c>
      <c r="K20" s="138" t="s">
        <v>123</v>
      </c>
      <c r="L20" s="130">
        <v>-12.146000000000001</v>
      </c>
      <c r="M20" s="132">
        <v>1</v>
      </c>
      <c r="N20" s="130">
        <v>-12.146000000000001</v>
      </c>
      <c r="P20" t="s">
        <v>124</v>
      </c>
      <c r="Q20" s="134">
        <v>0.94370535207853201</v>
      </c>
      <c r="R20" s="134">
        <v>-2.8664558780339599E-4</v>
      </c>
    </row>
    <row r="21" spans="1:18">
      <c r="A21">
        <v>382</v>
      </c>
      <c r="B21">
        <v>15404</v>
      </c>
      <c r="C21" t="s">
        <v>677</v>
      </c>
      <c r="D21" t="s">
        <v>678</v>
      </c>
      <c r="E21" t="s">
        <v>679</v>
      </c>
      <c r="F21" t="s">
        <v>45</v>
      </c>
      <c r="G21" t="s">
        <v>45</v>
      </c>
      <c r="H21" t="s">
        <v>51</v>
      </c>
      <c r="I21" s="122"/>
      <c r="J21" t="s">
        <v>52</v>
      </c>
      <c r="K21" s="138" t="s">
        <v>123</v>
      </c>
      <c r="L21" s="130">
        <v>-0.72499999999999998</v>
      </c>
      <c r="M21" s="132">
        <v>1</v>
      </c>
      <c r="N21" s="130">
        <v>-0.72499999999999998</v>
      </c>
      <c r="P21" t="s">
        <v>124</v>
      </c>
      <c r="Q21" s="134">
        <v>5.6294647921467801E-2</v>
      </c>
      <c r="R21" s="134">
        <v>-1.7099206238571299E-5</v>
      </c>
    </row>
  </sheetData>
  <sheetProtection formatColumns="0"/>
  <customSheetViews>
    <customSheetView guid="{AE318230-F718-49FC-82EB-7CAC3DCD05F1}" showGridLines="0" hiddenRows="1">
      <selection activeCell="K2" sqref="K2"/>
      <pageMargins left="0.7" right="0.7" top="0.75" bottom="0.75" header="0.3" footer="0.3"/>
      <pageSetup orientation="portrait"/>
    </customSheetView>
  </customSheetViews>
  <pageMargins left="0.7" right="0.7" top="0.75" bottom="0.75" header="0.3" footer="0.3"/>
  <pageSetup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:T1"/>
  <sheetViews>
    <sheetView rightToLeft="1" zoomScaleNormal="100" workbookViewId="0"/>
  </sheetViews>
  <sheetFormatPr defaultColWidth="0" defaultRowHeight="14.1" customHeight="1"/>
  <cols>
    <col min="1" max="14" width="11.625" customWidth="1"/>
    <col min="15" max="15" width="13.125" customWidth="1"/>
    <col min="16" max="20" width="11.625" customWidth="1"/>
    <col min="21" max="21" width="11.625" hidden="1" customWidth="1"/>
    <col min="22" max="16384" width="11.625" hidden="1"/>
  </cols>
  <sheetData>
    <row r="1" spans="1:20" ht="63.75">
      <c r="A1" s="13" t="s">
        <v>14</v>
      </c>
      <c r="B1" s="13" t="s">
        <v>15</v>
      </c>
      <c r="C1" s="13" t="s">
        <v>600</v>
      </c>
      <c r="D1" s="13" t="s">
        <v>601</v>
      </c>
      <c r="E1" s="13" t="s">
        <v>602</v>
      </c>
      <c r="F1" s="13" t="s">
        <v>603</v>
      </c>
      <c r="G1" s="13" t="s">
        <v>687</v>
      </c>
      <c r="H1" s="13" t="s">
        <v>22</v>
      </c>
      <c r="I1" s="13" t="s">
        <v>23</v>
      </c>
      <c r="J1" s="13" t="s">
        <v>29</v>
      </c>
      <c r="K1" s="13" t="s">
        <v>87</v>
      </c>
      <c r="L1" s="13" t="s">
        <v>88</v>
      </c>
      <c r="M1" s="13" t="s">
        <v>608</v>
      </c>
      <c r="N1" s="13" t="s">
        <v>30</v>
      </c>
      <c r="O1" s="13" t="s">
        <v>34</v>
      </c>
      <c r="P1" s="13" t="s">
        <v>85</v>
      </c>
      <c r="Q1" s="13" t="s">
        <v>609</v>
      </c>
      <c r="R1" s="13" t="s">
        <v>688</v>
      </c>
      <c r="S1" s="13" t="s">
        <v>689</v>
      </c>
      <c r="T1" s="13" t="s">
        <v>690</v>
      </c>
    </row>
  </sheetData>
  <sheetProtection formatColumns="0"/>
  <dataConsolidate/>
  <customSheetViews>
    <customSheetView guid="{AE318230-F718-49FC-82EB-7CAC3DCD05F1}" showGridLines="0" hiddenRows="1">
      <selection activeCell="F2" sqref="F2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4"/>
  <dimension ref="A1:Q67"/>
  <sheetViews>
    <sheetView rightToLeft="1" workbookViewId="0">
      <selection activeCell="C6" sqref="C6"/>
    </sheetView>
  </sheetViews>
  <sheetFormatPr defaultColWidth="0" defaultRowHeight="14.1" customHeight="1"/>
  <cols>
    <col min="1" max="8" width="11.625" customWidth="1"/>
    <col min="9" max="9" width="12.625" customWidth="1"/>
    <col min="10" max="17" width="11.625" customWidth="1"/>
    <col min="18" max="18" width="11.625" hidden="1" customWidth="1"/>
    <col min="19" max="16384" width="11.625" hidden="1"/>
  </cols>
  <sheetData>
    <row r="1" spans="1:17" ht="76.5">
      <c r="A1" s="153" t="s">
        <v>14</v>
      </c>
      <c r="B1" s="153" t="s">
        <v>15</v>
      </c>
      <c r="C1" s="153" t="s">
        <v>56</v>
      </c>
      <c r="D1" s="153" t="s">
        <v>259</v>
      </c>
      <c r="E1" s="153" t="s">
        <v>260</v>
      </c>
      <c r="F1" s="153" t="s">
        <v>261</v>
      </c>
      <c r="G1" s="153" t="s">
        <v>262</v>
      </c>
      <c r="H1" s="153" t="s">
        <v>263</v>
      </c>
      <c r="I1" s="153" t="s">
        <v>264</v>
      </c>
      <c r="J1" s="153" t="s">
        <v>30</v>
      </c>
      <c r="K1" s="153" t="s">
        <v>691</v>
      </c>
      <c r="L1" s="153" t="s">
        <v>692</v>
      </c>
      <c r="M1" s="153" t="s">
        <v>693</v>
      </c>
      <c r="N1" s="153" t="s">
        <v>694</v>
      </c>
      <c r="O1" s="153" t="s">
        <v>695</v>
      </c>
      <c r="P1" s="153" t="s">
        <v>696</v>
      </c>
      <c r="Q1" s="153" t="s">
        <v>697</v>
      </c>
    </row>
    <row r="2" spans="1:17" s="152" customFormat="1" ht="14.25">
      <c r="A2" s="154" t="s">
        <v>561</v>
      </c>
      <c r="B2" s="154" t="s">
        <v>2709</v>
      </c>
      <c r="C2" s="155" t="s">
        <v>2710</v>
      </c>
      <c r="D2" s="155" t="s">
        <v>371</v>
      </c>
      <c r="E2" s="156" t="s">
        <v>2711</v>
      </c>
      <c r="F2" s="156" t="s">
        <v>2712</v>
      </c>
      <c r="G2" s="155" t="s">
        <v>376</v>
      </c>
      <c r="H2" s="156" t="s">
        <v>2713</v>
      </c>
      <c r="I2" s="156" t="s">
        <v>199</v>
      </c>
      <c r="J2" s="155" t="s">
        <v>77</v>
      </c>
      <c r="K2" s="157">
        <v>42156</v>
      </c>
      <c r="L2" s="158">
        <v>1500</v>
      </c>
      <c r="M2" s="158">
        <v>4467</v>
      </c>
      <c r="N2" s="158">
        <v>0</v>
      </c>
      <c r="O2" s="158">
        <v>0</v>
      </c>
      <c r="P2" s="155" t="s">
        <v>2714</v>
      </c>
      <c r="Q2" s="157">
        <v>46371</v>
      </c>
    </row>
    <row r="3" spans="1:17" s="152" customFormat="1" ht="14.25">
      <c r="A3" s="154" t="s">
        <v>561</v>
      </c>
      <c r="B3" s="154" t="s">
        <v>2709</v>
      </c>
      <c r="C3" s="155" t="s">
        <v>2710</v>
      </c>
      <c r="D3" s="155" t="s">
        <v>371</v>
      </c>
      <c r="E3" s="156" t="s">
        <v>2711</v>
      </c>
      <c r="F3" s="156" t="s">
        <v>2712</v>
      </c>
      <c r="G3" s="155" t="s">
        <v>2715</v>
      </c>
      <c r="H3" s="156" t="s">
        <v>2716</v>
      </c>
      <c r="I3" s="156" t="s">
        <v>199</v>
      </c>
      <c r="J3" s="155" t="s">
        <v>77</v>
      </c>
      <c r="K3" s="157">
        <v>42744</v>
      </c>
      <c r="L3" s="158">
        <v>1250</v>
      </c>
      <c r="M3" s="158">
        <v>3722.5</v>
      </c>
      <c r="N3" s="158">
        <v>0</v>
      </c>
      <c r="O3" s="158">
        <v>0</v>
      </c>
      <c r="P3" s="155" t="s">
        <v>2714</v>
      </c>
      <c r="Q3" s="157">
        <v>46418</v>
      </c>
    </row>
    <row r="4" spans="1:17" s="152" customFormat="1" ht="14.25">
      <c r="A4" s="154" t="s">
        <v>561</v>
      </c>
      <c r="B4" s="154" t="s">
        <v>2709</v>
      </c>
      <c r="C4" s="155" t="s">
        <v>2717</v>
      </c>
      <c r="D4" s="155" t="s">
        <v>270</v>
      </c>
      <c r="E4" s="156" t="s">
        <v>2718</v>
      </c>
      <c r="F4" s="156" t="s">
        <v>2712</v>
      </c>
      <c r="G4" s="155" t="s">
        <v>270</v>
      </c>
      <c r="H4" s="156" t="s">
        <v>2719</v>
      </c>
      <c r="I4" s="156" t="s">
        <v>199</v>
      </c>
      <c r="J4" s="155" t="s">
        <v>77</v>
      </c>
      <c r="K4" s="157">
        <v>42352</v>
      </c>
      <c r="L4" s="158">
        <v>2500</v>
      </c>
      <c r="M4" s="158">
        <v>7445.0000000000009</v>
      </c>
      <c r="N4" s="158">
        <v>737.4446700000002</v>
      </c>
      <c r="O4" s="158">
        <v>2196.110227260001</v>
      </c>
      <c r="P4" s="155" t="s">
        <v>2720</v>
      </c>
      <c r="Q4" s="157">
        <v>46351</v>
      </c>
    </row>
    <row r="5" spans="1:17" s="152" customFormat="1" ht="14.25">
      <c r="A5" s="154" t="s">
        <v>561</v>
      </c>
      <c r="B5" s="154" t="s">
        <v>2709</v>
      </c>
      <c r="C5" s="155" t="s">
        <v>2710</v>
      </c>
      <c r="D5" s="155" t="s">
        <v>2721</v>
      </c>
      <c r="E5" s="155" t="s">
        <v>379</v>
      </c>
      <c r="F5" s="156" t="s">
        <v>2712</v>
      </c>
      <c r="G5" s="155" t="s">
        <v>380</v>
      </c>
      <c r="H5" s="156" t="s">
        <v>2722</v>
      </c>
      <c r="I5" s="156" t="s">
        <v>199</v>
      </c>
      <c r="J5" s="155" t="s">
        <v>384</v>
      </c>
      <c r="K5" s="157">
        <v>46126</v>
      </c>
      <c r="L5" s="158">
        <v>2700</v>
      </c>
      <c r="M5" s="158">
        <v>9165.15</v>
      </c>
      <c r="N5" s="158">
        <v>1591.6738799999998</v>
      </c>
      <c r="O5" s="158">
        <v>5402.9369856599997</v>
      </c>
      <c r="P5" s="155" t="s">
        <v>2723</v>
      </c>
      <c r="Q5" s="157">
        <v>49779</v>
      </c>
    </row>
    <row r="6" spans="1:17" s="152" customFormat="1" ht="14.25">
      <c r="A6" s="154" t="s">
        <v>561</v>
      </c>
      <c r="B6" s="154" t="s">
        <v>2709</v>
      </c>
      <c r="C6" s="155" t="s">
        <v>2710</v>
      </c>
      <c r="D6" s="156" t="s">
        <v>389</v>
      </c>
      <c r="E6" s="156" t="s">
        <v>2724</v>
      </c>
      <c r="F6" s="156" t="s">
        <v>2712</v>
      </c>
      <c r="G6" s="155" t="s">
        <v>2725</v>
      </c>
      <c r="H6" s="156" t="s">
        <v>2726</v>
      </c>
      <c r="I6" s="156" t="s">
        <v>199</v>
      </c>
      <c r="J6" s="155" t="s">
        <v>77</v>
      </c>
      <c r="K6" s="157">
        <v>39335</v>
      </c>
      <c r="L6" s="158">
        <v>1500</v>
      </c>
      <c r="M6" s="158">
        <v>4467</v>
      </c>
      <c r="N6" s="158">
        <v>17.091000000000001</v>
      </c>
      <c r="O6" s="158">
        <v>50.896998000000004</v>
      </c>
      <c r="P6" s="155" t="s">
        <v>2727</v>
      </c>
      <c r="Q6" s="157">
        <v>45736</v>
      </c>
    </row>
    <row r="7" spans="1:17" s="152" customFormat="1" ht="14.25">
      <c r="A7" s="154" t="s">
        <v>561</v>
      </c>
      <c r="B7" s="154" t="s">
        <v>2709</v>
      </c>
      <c r="C7" s="155" t="s">
        <v>2717</v>
      </c>
      <c r="D7" s="155" t="s">
        <v>2728</v>
      </c>
      <c r="E7" s="156" t="s">
        <v>2729</v>
      </c>
      <c r="F7" s="156" t="s">
        <v>2712</v>
      </c>
      <c r="G7" s="155" t="s">
        <v>402</v>
      </c>
      <c r="H7" s="156" t="s">
        <v>2730</v>
      </c>
      <c r="I7" s="156" t="s">
        <v>199</v>
      </c>
      <c r="J7" s="155" t="s">
        <v>77</v>
      </c>
      <c r="K7" s="157">
        <v>45715</v>
      </c>
      <c r="L7" s="158">
        <v>3200</v>
      </c>
      <c r="M7" s="158">
        <v>9529.6</v>
      </c>
      <c r="N7" s="158">
        <v>2019.4219900000001</v>
      </c>
      <c r="O7" s="158">
        <v>6013.8386862200005</v>
      </c>
      <c r="P7" s="155" t="s">
        <v>2731</v>
      </c>
      <c r="Q7" s="157">
        <v>49096</v>
      </c>
    </row>
    <row r="8" spans="1:17" s="152" customFormat="1" ht="14.25">
      <c r="A8" s="154" t="s">
        <v>561</v>
      </c>
      <c r="B8" s="154" t="s">
        <v>2709</v>
      </c>
      <c r="C8" s="155" t="s">
        <v>2717</v>
      </c>
      <c r="D8" s="155" t="s">
        <v>423</v>
      </c>
      <c r="E8" s="156" t="s">
        <v>2732</v>
      </c>
      <c r="F8" s="156" t="s">
        <v>2712</v>
      </c>
      <c r="G8" s="155" t="s">
        <v>2733</v>
      </c>
      <c r="H8" s="156" t="s">
        <v>2734</v>
      </c>
      <c r="I8" s="156" t="s">
        <v>199</v>
      </c>
      <c r="J8" s="155" t="s">
        <v>384</v>
      </c>
      <c r="K8" s="157">
        <v>45173</v>
      </c>
      <c r="L8" s="158">
        <v>3000</v>
      </c>
      <c r="M8" s="158">
        <v>10183.5</v>
      </c>
      <c r="N8" s="158">
        <v>1191.3220100000001</v>
      </c>
      <c r="O8" s="158">
        <v>4043.9425629450002</v>
      </c>
      <c r="P8" s="155" t="s">
        <v>2735</v>
      </c>
      <c r="Q8" s="157">
        <v>48700</v>
      </c>
    </row>
    <row r="9" spans="1:17" s="152" customFormat="1" ht="14.25">
      <c r="A9" s="154" t="s">
        <v>561</v>
      </c>
      <c r="B9" s="154" t="s">
        <v>2709</v>
      </c>
      <c r="C9" s="155" t="s">
        <v>2736</v>
      </c>
      <c r="D9" s="155" t="s">
        <v>423</v>
      </c>
      <c r="E9" s="156" t="s">
        <v>2732</v>
      </c>
      <c r="F9" s="156" t="s">
        <v>2712</v>
      </c>
      <c r="G9" s="155" t="s">
        <v>2737</v>
      </c>
      <c r="H9" s="156" t="s">
        <v>2738</v>
      </c>
      <c r="I9" s="156" t="s">
        <v>199</v>
      </c>
      <c r="J9" s="155" t="s">
        <v>384</v>
      </c>
      <c r="K9" s="157">
        <v>44421</v>
      </c>
      <c r="L9" s="158">
        <v>2850</v>
      </c>
      <c r="M9" s="158">
        <v>9674.3250000000007</v>
      </c>
      <c r="N9" s="158">
        <v>607.15009999999995</v>
      </c>
      <c r="O9" s="158">
        <v>2060.97101445</v>
      </c>
      <c r="P9" s="155" t="s">
        <v>2739</v>
      </c>
      <c r="Q9" s="157">
        <v>48061</v>
      </c>
    </row>
    <row r="10" spans="1:17" s="152" customFormat="1" ht="14.25">
      <c r="A10" s="154" t="s">
        <v>561</v>
      </c>
      <c r="B10" s="154" t="s">
        <v>2709</v>
      </c>
      <c r="C10" s="155" t="s">
        <v>2736</v>
      </c>
      <c r="D10" s="155" t="s">
        <v>423</v>
      </c>
      <c r="E10" s="156" t="s">
        <v>2732</v>
      </c>
      <c r="F10" s="156" t="s">
        <v>2712</v>
      </c>
      <c r="G10" s="155" t="s">
        <v>2740</v>
      </c>
      <c r="H10" s="156" t="s">
        <v>2741</v>
      </c>
      <c r="I10" s="156" t="s">
        <v>199</v>
      </c>
      <c r="J10" s="155" t="s">
        <v>384</v>
      </c>
      <c r="K10" s="157">
        <v>45316</v>
      </c>
      <c r="L10" s="158">
        <v>3000</v>
      </c>
      <c r="M10" s="158">
        <v>10183.5</v>
      </c>
      <c r="N10" s="158">
        <v>1573.98522</v>
      </c>
      <c r="O10" s="158">
        <v>5342.89282929</v>
      </c>
      <c r="P10" s="155" t="s">
        <v>2742</v>
      </c>
      <c r="Q10" s="157">
        <v>49675</v>
      </c>
    </row>
    <row r="11" spans="1:17" s="152" customFormat="1" ht="14.25">
      <c r="A11" s="154" t="s">
        <v>561</v>
      </c>
      <c r="B11" s="154" t="s">
        <v>2709</v>
      </c>
      <c r="C11" s="155" t="s">
        <v>2710</v>
      </c>
      <c r="D11" s="155" t="s">
        <v>410</v>
      </c>
      <c r="E11" s="156" t="s">
        <v>417</v>
      </c>
      <c r="F11" s="156" t="s">
        <v>2712</v>
      </c>
      <c r="G11" s="155" t="s">
        <v>418</v>
      </c>
      <c r="H11" s="156" t="s">
        <v>2743</v>
      </c>
      <c r="I11" s="156" t="s">
        <v>199</v>
      </c>
      <c r="J11" s="155" t="s">
        <v>422</v>
      </c>
      <c r="K11" s="157">
        <v>45362</v>
      </c>
      <c r="L11" s="158">
        <v>1400</v>
      </c>
      <c r="M11" s="158">
        <v>5514.46</v>
      </c>
      <c r="N11" s="158">
        <v>770</v>
      </c>
      <c r="O11" s="158">
        <v>3032.953</v>
      </c>
      <c r="P11" s="155" t="s">
        <v>2744</v>
      </c>
      <c r="Q11" s="157">
        <v>47178</v>
      </c>
    </row>
    <row r="12" spans="1:17" s="152" customFormat="1" ht="14.25">
      <c r="A12" s="154" t="s">
        <v>561</v>
      </c>
      <c r="B12" s="154" t="s">
        <v>2709</v>
      </c>
      <c r="C12" s="155" t="s">
        <v>2710</v>
      </c>
      <c r="D12" s="155" t="s">
        <v>433</v>
      </c>
      <c r="E12" s="156" t="s">
        <v>434</v>
      </c>
      <c r="F12" s="156" t="s">
        <v>2712</v>
      </c>
      <c r="G12" s="155" t="s">
        <v>435</v>
      </c>
      <c r="H12" s="156" t="s">
        <v>2745</v>
      </c>
      <c r="I12" s="156" t="s">
        <v>199</v>
      </c>
      <c r="J12" s="155" t="s">
        <v>77</v>
      </c>
      <c r="K12" s="157">
        <v>45078</v>
      </c>
      <c r="L12" s="158">
        <v>1800</v>
      </c>
      <c r="M12" s="158">
        <v>5360.4</v>
      </c>
      <c r="N12" s="158">
        <v>89.954999999999998</v>
      </c>
      <c r="O12" s="158">
        <v>267.88598999999999</v>
      </c>
      <c r="P12" s="155" t="s">
        <v>2746</v>
      </c>
      <c r="Q12" s="157">
        <v>47757</v>
      </c>
    </row>
    <row r="13" spans="1:17" s="152" customFormat="1" ht="14.25">
      <c r="A13" s="154" t="s">
        <v>561</v>
      </c>
      <c r="B13" s="154" t="s">
        <v>2709</v>
      </c>
      <c r="C13" s="155" t="s">
        <v>2717</v>
      </c>
      <c r="D13" s="155" t="s">
        <v>2747</v>
      </c>
      <c r="E13" s="155" t="s">
        <v>2748</v>
      </c>
      <c r="F13" s="155" t="s">
        <v>70</v>
      </c>
      <c r="G13" s="155" t="s">
        <v>2749</v>
      </c>
      <c r="H13" s="156" t="s">
        <v>2750</v>
      </c>
      <c r="I13" s="156" t="s">
        <v>199</v>
      </c>
      <c r="J13" s="155" t="s">
        <v>77</v>
      </c>
      <c r="K13" s="157">
        <v>43721</v>
      </c>
      <c r="L13" s="158">
        <v>2800</v>
      </c>
      <c r="M13" s="158">
        <v>8338.4000000000015</v>
      </c>
      <c r="N13" s="158">
        <v>630</v>
      </c>
      <c r="O13" s="158">
        <v>1876.14</v>
      </c>
      <c r="P13" s="155" t="s">
        <v>2751</v>
      </c>
      <c r="Q13" s="157">
        <v>47362</v>
      </c>
    </row>
    <row r="14" spans="1:17" s="152" customFormat="1" ht="14.25">
      <c r="A14" s="154" t="s">
        <v>561</v>
      </c>
      <c r="B14" s="154" t="s">
        <v>2709</v>
      </c>
      <c r="C14" s="155" t="s">
        <v>2717</v>
      </c>
      <c r="D14" s="155" t="s">
        <v>2747</v>
      </c>
      <c r="E14" s="155" t="s">
        <v>2748</v>
      </c>
      <c r="F14" s="155" t="s">
        <v>70</v>
      </c>
      <c r="G14" s="155" t="s">
        <v>2752</v>
      </c>
      <c r="H14" s="156" t="s">
        <v>2753</v>
      </c>
      <c r="I14" s="156" t="s">
        <v>199</v>
      </c>
      <c r="J14" s="155" t="s">
        <v>77</v>
      </c>
      <c r="K14" s="157">
        <v>43843</v>
      </c>
      <c r="L14" s="158">
        <v>4200</v>
      </c>
      <c r="M14" s="158">
        <v>12507.6</v>
      </c>
      <c r="N14" s="158">
        <v>756</v>
      </c>
      <c r="O14" s="158">
        <v>2251.3679999999999</v>
      </c>
      <c r="P14" s="155" t="s">
        <v>2754</v>
      </c>
      <c r="Q14" s="157">
        <v>47484</v>
      </c>
    </row>
    <row r="15" spans="1:17" s="152" customFormat="1" ht="14.25">
      <c r="A15" s="154" t="s">
        <v>561</v>
      </c>
      <c r="B15" s="154" t="s">
        <v>2709</v>
      </c>
      <c r="C15" s="155" t="s">
        <v>2755</v>
      </c>
      <c r="D15" s="155" t="s">
        <v>473</v>
      </c>
      <c r="E15" s="156" t="s">
        <v>474</v>
      </c>
      <c r="F15" s="156" t="s">
        <v>2712</v>
      </c>
      <c r="G15" s="155" t="s">
        <v>2756</v>
      </c>
      <c r="H15" s="156" t="s">
        <v>2757</v>
      </c>
      <c r="I15" s="156" t="s">
        <v>199</v>
      </c>
      <c r="J15" s="155" t="s">
        <v>77</v>
      </c>
      <c r="K15" s="157">
        <v>44392</v>
      </c>
      <c r="L15" s="158">
        <v>4000</v>
      </c>
      <c r="M15" s="158">
        <v>11912</v>
      </c>
      <c r="N15" s="158">
        <v>170</v>
      </c>
      <c r="O15" s="158">
        <v>506.26</v>
      </c>
      <c r="P15" s="155" t="s">
        <v>2758</v>
      </c>
      <c r="Q15" s="157">
        <v>48030</v>
      </c>
    </row>
    <row r="16" spans="1:17" s="152" customFormat="1" ht="14.25">
      <c r="A16" s="154" t="s">
        <v>561</v>
      </c>
      <c r="B16" s="154" t="s">
        <v>2709</v>
      </c>
      <c r="C16" s="155" t="s">
        <v>2736</v>
      </c>
      <c r="D16" s="155" t="s">
        <v>486</v>
      </c>
      <c r="E16" s="156" t="s">
        <v>2759</v>
      </c>
      <c r="F16" s="156" t="s">
        <v>2712</v>
      </c>
      <c r="G16" s="155" t="s">
        <v>2760</v>
      </c>
      <c r="H16" s="156" t="s">
        <v>2761</v>
      </c>
      <c r="I16" s="156" t="s">
        <v>199</v>
      </c>
      <c r="J16" s="155" t="s">
        <v>77</v>
      </c>
      <c r="K16" s="157">
        <v>43504</v>
      </c>
      <c r="L16" s="158">
        <v>3000</v>
      </c>
      <c r="M16" s="158">
        <v>8934</v>
      </c>
      <c r="N16" s="158">
        <v>112.78838999999989</v>
      </c>
      <c r="O16" s="158">
        <v>335.88382541999982</v>
      </c>
      <c r="P16" s="155" t="s">
        <v>2762</v>
      </c>
      <c r="Q16" s="157">
        <v>47119</v>
      </c>
    </row>
    <row r="17" spans="1:17" s="152" customFormat="1" ht="14.25">
      <c r="A17" s="154" t="s">
        <v>561</v>
      </c>
      <c r="B17" s="154" t="s">
        <v>2709</v>
      </c>
      <c r="C17" s="155" t="s">
        <v>2717</v>
      </c>
      <c r="D17" s="156" t="s">
        <v>508</v>
      </c>
      <c r="E17" s="156" t="s">
        <v>509</v>
      </c>
      <c r="F17" s="156" t="s">
        <v>2712</v>
      </c>
      <c r="G17" s="155" t="s">
        <v>2763</v>
      </c>
      <c r="H17" s="156" t="s">
        <v>2764</v>
      </c>
      <c r="I17" s="156" t="s">
        <v>199</v>
      </c>
      <c r="J17" s="155" t="s">
        <v>77</v>
      </c>
      <c r="K17" s="157">
        <v>43787</v>
      </c>
      <c r="L17" s="158">
        <v>3400</v>
      </c>
      <c r="M17" s="158">
        <v>10125.200000000001</v>
      </c>
      <c r="N17" s="158">
        <v>294.95800000000003</v>
      </c>
      <c r="O17" s="158">
        <v>878.38492400000007</v>
      </c>
      <c r="P17" s="155" t="s">
        <v>2765</v>
      </c>
      <c r="Q17" s="157">
        <v>46997</v>
      </c>
    </row>
    <row r="18" spans="1:17" s="152" customFormat="1" ht="14.25">
      <c r="A18" s="154" t="s">
        <v>561</v>
      </c>
      <c r="B18" s="154" t="s">
        <v>2709</v>
      </c>
      <c r="C18" s="155" t="s">
        <v>2717</v>
      </c>
      <c r="D18" s="156" t="s">
        <v>508</v>
      </c>
      <c r="E18" s="156" t="s">
        <v>509</v>
      </c>
      <c r="F18" s="156" t="s">
        <v>2712</v>
      </c>
      <c r="G18" s="155" t="s">
        <v>2766</v>
      </c>
      <c r="H18" s="156" t="s">
        <v>2767</v>
      </c>
      <c r="I18" s="156" t="s">
        <v>199</v>
      </c>
      <c r="J18" s="155" t="s">
        <v>77</v>
      </c>
      <c r="K18" s="157">
        <v>43753</v>
      </c>
      <c r="L18" s="158">
        <v>3400</v>
      </c>
      <c r="M18" s="158">
        <v>10125.200000000001</v>
      </c>
      <c r="N18" s="158">
        <v>840.69100000000003</v>
      </c>
      <c r="O18" s="158">
        <v>2503.5777979999998</v>
      </c>
      <c r="P18" s="155" t="s">
        <v>2768</v>
      </c>
      <c r="Q18" s="157">
        <v>47392</v>
      </c>
    </row>
    <row r="19" spans="1:17" s="152" customFormat="1" ht="14.25">
      <c r="A19" s="154" t="s">
        <v>561</v>
      </c>
      <c r="B19" s="154" t="s">
        <v>2709</v>
      </c>
      <c r="C19" s="155" t="s">
        <v>2755</v>
      </c>
      <c r="D19" s="155" t="s">
        <v>313</v>
      </c>
      <c r="E19" s="156" t="s">
        <v>2769</v>
      </c>
      <c r="F19" s="156" t="s">
        <v>2770</v>
      </c>
      <c r="G19" s="155" t="s">
        <v>2771</v>
      </c>
      <c r="H19" s="156" t="s">
        <v>2772</v>
      </c>
      <c r="I19" s="156" t="s">
        <v>199</v>
      </c>
      <c r="J19" s="155" t="s">
        <v>77</v>
      </c>
      <c r="K19" s="157">
        <v>44354</v>
      </c>
      <c r="L19" s="158">
        <v>2250</v>
      </c>
      <c r="M19" s="158">
        <v>6700.5</v>
      </c>
      <c r="N19" s="158">
        <v>45</v>
      </c>
      <c r="O19" s="158">
        <v>134.01</v>
      </c>
      <c r="P19" s="155" t="s">
        <v>2773</v>
      </c>
      <c r="Q19" s="157">
        <v>48000</v>
      </c>
    </row>
    <row r="20" spans="1:17" s="152" customFormat="1" ht="14.25">
      <c r="A20" s="154" t="s">
        <v>561</v>
      </c>
      <c r="B20" s="154" t="s">
        <v>2709</v>
      </c>
      <c r="C20" s="155" t="s">
        <v>2774</v>
      </c>
      <c r="D20" s="155" t="s">
        <v>2775</v>
      </c>
      <c r="E20" s="156" t="s">
        <v>320</v>
      </c>
      <c r="F20" s="156" t="s">
        <v>2770</v>
      </c>
      <c r="G20" s="155" t="s">
        <v>2775</v>
      </c>
      <c r="H20" s="156" t="s">
        <v>2776</v>
      </c>
      <c r="I20" s="156" t="s">
        <v>199</v>
      </c>
      <c r="J20" s="155" t="s">
        <v>77</v>
      </c>
      <c r="K20" s="157">
        <v>43186</v>
      </c>
      <c r="L20" s="158">
        <v>1500</v>
      </c>
      <c r="M20" s="158">
        <v>4467</v>
      </c>
      <c r="N20" s="158">
        <v>159</v>
      </c>
      <c r="O20" s="158">
        <v>473.50200000000012</v>
      </c>
      <c r="P20" s="155" t="s">
        <v>2777</v>
      </c>
      <c r="Q20" s="157">
        <v>45689</v>
      </c>
    </row>
    <row r="21" spans="1:17" s="152" customFormat="1" ht="14.25">
      <c r="A21" s="154" t="s">
        <v>561</v>
      </c>
      <c r="B21" s="154" t="s">
        <v>2709</v>
      </c>
      <c r="C21" s="155" t="s">
        <v>2717</v>
      </c>
      <c r="D21" s="155" t="s">
        <v>2778</v>
      </c>
      <c r="E21" s="156" t="s">
        <v>2779</v>
      </c>
      <c r="F21" s="156" t="s">
        <v>2712</v>
      </c>
      <c r="G21" s="155" t="s">
        <v>517</v>
      </c>
      <c r="H21" s="156" t="s">
        <v>2780</v>
      </c>
      <c r="I21" s="156" t="s">
        <v>199</v>
      </c>
      <c r="J21" s="155" t="s">
        <v>77</v>
      </c>
      <c r="K21" s="157">
        <v>45873</v>
      </c>
      <c r="L21" s="158">
        <v>2200</v>
      </c>
      <c r="M21" s="158">
        <v>6551.6</v>
      </c>
      <c r="N21" s="158">
        <v>2122.1280000000002</v>
      </c>
      <c r="O21" s="158">
        <v>6319.6971840000006</v>
      </c>
      <c r="P21" s="155" t="s">
        <v>2781</v>
      </c>
      <c r="Q21" s="157">
        <v>49430</v>
      </c>
    </row>
    <row r="22" spans="1:17" s="152" customFormat="1" ht="14.25">
      <c r="A22" s="154" t="s">
        <v>561</v>
      </c>
      <c r="B22" s="154" t="s">
        <v>2709</v>
      </c>
      <c r="C22" s="155" t="s">
        <v>2755</v>
      </c>
      <c r="D22" s="156" t="s">
        <v>494</v>
      </c>
      <c r="E22" s="156" t="s">
        <v>495</v>
      </c>
      <c r="F22" s="156" t="s">
        <v>2770</v>
      </c>
      <c r="G22" s="156" t="s">
        <v>494</v>
      </c>
      <c r="H22" s="156" t="s">
        <v>2782</v>
      </c>
      <c r="I22" s="156" t="s">
        <v>199</v>
      </c>
      <c r="J22" s="155" t="s">
        <v>77</v>
      </c>
      <c r="K22" s="157">
        <v>43489</v>
      </c>
      <c r="L22" s="158">
        <v>1250</v>
      </c>
      <c r="M22" s="158">
        <v>3722.5</v>
      </c>
      <c r="N22" s="158">
        <v>0</v>
      </c>
      <c r="O22" s="158">
        <v>0</v>
      </c>
      <c r="P22" s="155" t="s">
        <v>2714</v>
      </c>
      <c r="Q22" s="157">
        <v>46388</v>
      </c>
    </row>
    <row r="23" spans="1:17" s="152" customFormat="1" ht="14.25">
      <c r="A23" s="154" t="s">
        <v>561</v>
      </c>
      <c r="B23" s="154" t="s">
        <v>2709</v>
      </c>
      <c r="C23" s="155" t="s">
        <v>2710</v>
      </c>
      <c r="D23" s="156" t="s">
        <v>2783</v>
      </c>
      <c r="E23" s="156" t="s">
        <v>470</v>
      </c>
      <c r="F23" s="156" t="s">
        <v>2770</v>
      </c>
      <c r="G23" s="156" t="s">
        <v>2783</v>
      </c>
      <c r="H23" s="156" t="s">
        <v>2784</v>
      </c>
      <c r="I23" s="156" t="s">
        <v>199</v>
      </c>
      <c r="J23" s="155" t="s">
        <v>384</v>
      </c>
      <c r="K23" s="157">
        <v>42778</v>
      </c>
      <c r="L23" s="158">
        <v>1600</v>
      </c>
      <c r="M23" s="158">
        <v>5431.2</v>
      </c>
      <c r="N23" s="158">
        <v>79.073999999999998</v>
      </c>
      <c r="O23" s="158">
        <v>268.41669300000001</v>
      </c>
      <c r="P23" s="155" t="s">
        <v>2785</v>
      </c>
      <c r="Q23" s="157">
        <v>46411</v>
      </c>
    </row>
    <row r="24" spans="1:17" s="152" customFormat="1" ht="14.25">
      <c r="A24" s="154" t="s">
        <v>561</v>
      </c>
      <c r="B24" s="154" t="s">
        <v>2709</v>
      </c>
      <c r="C24" s="155" t="s">
        <v>2736</v>
      </c>
      <c r="D24" s="156" t="s">
        <v>364</v>
      </c>
      <c r="E24" s="156" t="s">
        <v>2786</v>
      </c>
      <c r="F24" s="156" t="s">
        <v>2770</v>
      </c>
      <c r="G24" s="156" t="s">
        <v>2787</v>
      </c>
      <c r="H24" s="156" t="s">
        <v>2788</v>
      </c>
      <c r="I24" s="156" t="s">
        <v>199</v>
      </c>
      <c r="J24" s="155" t="s">
        <v>52</v>
      </c>
      <c r="K24" s="157">
        <v>42327</v>
      </c>
      <c r="L24" s="158">
        <v>8318.5949999999993</v>
      </c>
      <c r="M24" s="158">
        <v>8318.5949999999993</v>
      </c>
      <c r="N24" s="158">
        <v>627.67200000000003</v>
      </c>
      <c r="O24" s="158">
        <v>627.67200000000003</v>
      </c>
      <c r="P24" s="155" t="s">
        <v>2789</v>
      </c>
      <c r="Q24" s="157">
        <v>45976</v>
      </c>
    </row>
    <row r="25" spans="1:17" s="152" customFormat="1" ht="14.25">
      <c r="A25" s="154" t="s">
        <v>561</v>
      </c>
      <c r="B25" s="154" t="s">
        <v>2709</v>
      </c>
      <c r="C25" s="155" t="s">
        <v>2710</v>
      </c>
      <c r="D25" s="156" t="s">
        <v>338</v>
      </c>
      <c r="E25" s="156" t="s">
        <v>335</v>
      </c>
      <c r="F25" s="156" t="s">
        <v>2770</v>
      </c>
      <c r="G25" s="156" t="s">
        <v>338</v>
      </c>
      <c r="H25" s="156" t="s">
        <v>2790</v>
      </c>
      <c r="I25" s="156" t="s">
        <v>199</v>
      </c>
      <c r="J25" s="155" t="s">
        <v>52</v>
      </c>
      <c r="K25" s="157">
        <v>44545</v>
      </c>
      <c r="L25" s="158">
        <v>6500</v>
      </c>
      <c r="M25" s="158">
        <v>6500</v>
      </c>
      <c r="N25" s="158">
        <v>0</v>
      </c>
      <c r="O25" s="158">
        <v>0</v>
      </c>
      <c r="P25" s="155" t="s">
        <v>2714</v>
      </c>
      <c r="Q25" s="157">
        <v>47088</v>
      </c>
    </row>
    <row r="26" spans="1:17" s="152" customFormat="1" ht="14.25">
      <c r="A26" s="154" t="s">
        <v>561</v>
      </c>
      <c r="B26" s="154" t="s">
        <v>2709</v>
      </c>
      <c r="C26" s="155" t="s">
        <v>2717</v>
      </c>
      <c r="D26" s="156" t="s">
        <v>352</v>
      </c>
      <c r="E26" s="156" t="s">
        <v>2791</v>
      </c>
      <c r="F26" s="156" t="s">
        <v>2712</v>
      </c>
      <c r="G26" s="155" t="s">
        <v>2792</v>
      </c>
      <c r="H26" s="156" t="s">
        <v>2793</v>
      </c>
      <c r="I26" s="156" t="s">
        <v>199</v>
      </c>
      <c r="J26" s="155" t="s">
        <v>77</v>
      </c>
      <c r="K26" s="157">
        <v>43937</v>
      </c>
      <c r="L26" s="158">
        <v>3500</v>
      </c>
      <c r="M26" s="158">
        <v>10423</v>
      </c>
      <c r="N26" s="158">
        <v>105</v>
      </c>
      <c r="O26" s="158">
        <v>312.69</v>
      </c>
      <c r="P26" s="155" t="s">
        <v>2794</v>
      </c>
      <c r="Q26" s="157">
        <v>47574</v>
      </c>
    </row>
    <row r="27" spans="1:17" s="152" customFormat="1" ht="14.25">
      <c r="A27" s="154" t="s">
        <v>561</v>
      </c>
      <c r="B27" s="154" t="s">
        <v>2709</v>
      </c>
      <c r="C27" s="155" t="s">
        <v>2717</v>
      </c>
      <c r="D27" s="156" t="s">
        <v>352</v>
      </c>
      <c r="E27" s="156" t="s">
        <v>2791</v>
      </c>
      <c r="F27" s="156" t="s">
        <v>2712</v>
      </c>
      <c r="G27" s="155" t="s">
        <v>2795</v>
      </c>
      <c r="H27" s="156" t="s">
        <v>2796</v>
      </c>
      <c r="I27" s="156" t="s">
        <v>199</v>
      </c>
      <c r="J27" s="155" t="s">
        <v>77</v>
      </c>
      <c r="K27" s="157">
        <v>45224</v>
      </c>
      <c r="L27" s="158">
        <v>3700</v>
      </c>
      <c r="M27" s="158">
        <v>11018.6</v>
      </c>
      <c r="N27" s="158">
        <v>2016.5</v>
      </c>
      <c r="O27" s="158">
        <v>6005.1369999999997</v>
      </c>
      <c r="P27" s="155" t="s">
        <v>2797</v>
      </c>
      <c r="Q27" s="157">
        <v>48853</v>
      </c>
    </row>
    <row r="28" spans="1:17" s="152" customFormat="1" ht="14.25">
      <c r="A28" s="154" t="s">
        <v>561</v>
      </c>
      <c r="B28" s="154" t="s">
        <v>2709</v>
      </c>
      <c r="C28" s="155" t="s">
        <v>2710</v>
      </c>
      <c r="D28" s="156" t="s">
        <v>438</v>
      </c>
      <c r="E28" s="156" t="s">
        <v>439</v>
      </c>
      <c r="F28" s="156" t="s">
        <v>2770</v>
      </c>
      <c r="G28" s="156" t="s">
        <v>438</v>
      </c>
      <c r="H28" s="156" t="s">
        <v>2798</v>
      </c>
      <c r="I28" s="156" t="s">
        <v>199</v>
      </c>
      <c r="J28" s="155" t="s">
        <v>384</v>
      </c>
      <c r="K28" s="157">
        <v>42901</v>
      </c>
      <c r="L28" s="158">
        <v>2500</v>
      </c>
      <c r="M28" s="158">
        <v>8486.25</v>
      </c>
      <c r="N28" s="158">
        <v>15.426</v>
      </c>
      <c r="O28" s="158">
        <v>52.363557</v>
      </c>
      <c r="P28" s="155" t="s">
        <v>2799</v>
      </c>
      <c r="Q28" s="157">
        <v>46477</v>
      </c>
    </row>
    <row r="29" spans="1:17" s="152" customFormat="1" ht="14.25">
      <c r="A29" s="154" t="s">
        <v>561</v>
      </c>
      <c r="B29" s="154" t="s">
        <v>2709</v>
      </c>
      <c r="C29" s="155" t="s">
        <v>2710</v>
      </c>
      <c r="D29" s="156" t="s">
        <v>438</v>
      </c>
      <c r="E29" s="156" t="s">
        <v>495</v>
      </c>
      <c r="F29" s="156" t="s">
        <v>2770</v>
      </c>
      <c r="G29" s="155" t="s">
        <v>2800</v>
      </c>
      <c r="H29" s="156" t="s">
        <v>2801</v>
      </c>
      <c r="I29" s="156" t="s">
        <v>199</v>
      </c>
      <c r="J29" s="155" t="s">
        <v>384</v>
      </c>
      <c r="K29" s="157">
        <v>44387</v>
      </c>
      <c r="L29" s="158">
        <v>1500</v>
      </c>
      <c r="M29" s="158">
        <v>5091.75</v>
      </c>
      <c r="N29" s="158">
        <v>38.497</v>
      </c>
      <c r="O29" s="158">
        <v>130.6780665</v>
      </c>
      <c r="P29" s="155" t="s">
        <v>2802</v>
      </c>
      <c r="Q29" s="157">
        <v>47333</v>
      </c>
    </row>
    <row r="30" spans="1:17" s="152" customFormat="1" ht="14.25">
      <c r="A30" s="154" t="s">
        <v>561</v>
      </c>
      <c r="B30" s="154" t="s">
        <v>2709</v>
      </c>
      <c r="C30" s="155" t="s">
        <v>2717</v>
      </c>
      <c r="D30" s="156" t="s">
        <v>300</v>
      </c>
      <c r="E30" s="156" t="s">
        <v>2803</v>
      </c>
      <c r="F30" s="156" t="s">
        <v>2770</v>
      </c>
      <c r="G30" s="156" t="s">
        <v>2804</v>
      </c>
      <c r="H30" s="156" t="s">
        <v>2805</v>
      </c>
      <c r="I30" s="156" t="s">
        <v>199</v>
      </c>
      <c r="J30" s="155" t="s">
        <v>77</v>
      </c>
      <c r="K30" s="157">
        <v>43575</v>
      </c>
      <c r="L30" s="158">
        <v>2000</v>
      </c>
      <c r="M30" s="158">
        <v>5956</v>
      </c>
      <c r="N30" s="158">
        <v>471.36399999999998</v>
      </c>
      <c r="O30" s="158">
        <v>1403.721992</v>
      </c>
      <c r="P30" s="155" t="s">
        <v>2806</v>
      </c>
      <c r="Q30" s="157">
        <v>47178</v>
      </c>
    </row>
    <row r="31" spans="1:17" s="152" customFormat="1" ht="14.25">
      <c r="A31" s="154" t="s">
        <v>561</v>
      </c>
      <c r="B31" s="154" t="s">
        <v>2709</v>
      </c>
      <c r="C31" s="155" t="s">
        <v>2717</v>
      </c>
      <c r="D31" s="156" t="s">
        <v>300</v>
      </c>
      <c r="E31" s="156" t="s">
        <v>2803</v>
      </c>
      <c r="F31" s="156" t="s">
        <v>2770</v>
      </c>
      <c r="G31" s="156" t="s">
        <v>2807</v>
      </c>
      <c r="H31" s="156" t="s">
        <v>2808</v>
      </c>
      <c r="I31" s="156" t="s">
        <v>199</v>
      </c>
      <c r="J31" s="155" t="s">
        <v>77</v>
      </c>
      <c r="K31" s="157">
        <v>45713</v>
      </c>
      <c r="L31" s="158">
        <v>4000</v>
      </c>
      <c r="M31" s="158">
        <v>11912</v>
      </c>
      <c r="N31" s="158">
        <v>2151.9690000000001</v>
      </c>
      <c r="O31" s="158">
        <v>6408.563682</v>
      </c>
      <c r="P31" s="155" t="s">
        <v>2809</v>
      </c>
      <c r="Q31" s="157">
        <v>49218</v>
      </c>
    </row>
    <row r="32" spans="1:17" s="152" customFormat="1" ht="14.25">
      <c r="A32" s="154" t="s">
        <v>561</v>
      </c>
      <c r="B32" s="154" t="s">
        <v>2709</v>
      </c>
      <c r="C32" s="155" t="s">
        <v>2736</v>
      </c>
      <c r="D32" s="156" t="s">
        <v>287</v>
      </c>
      <c r="E32" s="156" t="s">
        <v>2810</v>
      </c>
      <c r="F32" s="156" t="s">
        <v>2770</v>
      </c>
      <c r="G32" s="155" t="s">
        <v>2811</v>
      </c>
      <c r="H32" s="156" t="s">
        <v>2812</v>
      </c>
      <c r="I32" s="156" t="s">
        <v>199</v>
      </c>
      <c r="J32" s="155" t="s">
        <v>77</v>
      </c>
      <c r="K32" s="157">
        <v>44118</v>
      </c>
      <c r="L32" s="158">
        <v>3600</v>
      </c>
      <c r="M32" s="158">
        <v>10720.8</v>
      </c>
      <c r="N32" s="158">
        <v>54</v>
      </c>
      <c r="O32" s="158">
        <v>160.81200000000001</v>
      </c>
      <c r="P32" s="155" t="s">
        <v>2813</v>
      </c>
      <c r="Q32" s="157">
        <v>47757</v>
      </c>
    </row>
    <row r="33" spans="1:17" s="152" customFormat="1" ht="14.25">
      <c r="A33" s="154" t="s">
        <v>561</v>
      </c>
      <c r="B33" s="154" t="s">
        <v>2709</v>
      </c>
      <c r="C33" s="155" t="s">
        <v>2814</v>
      </c>
      <c r="D33" s="155" t="s">
        <v>405</v>
      </c>
      <c r="E33" s="156" t="s">
        <v>2815</v>
      </c>
      <c r="F33" s="156" t="s">
        <v>2712</v>
      </c>
      <c r="G33" s="155" t="s">
        <v>2816</v>
      </c>
      <c r="H33" s="156" t="s">
        <v>2817</v>
      </c>
      <c r="I33" s="156" t="s">
        <v>199</v>
      </c>
      <c r="J33" s="155" t="s">
        <v>384</v>
      </c>
      <c r="K33" s="157">
        <v>44915</v>
      </c>
      <c r="L33" s="158">
        <v>6000</v>
      </c>
      <c r="M33" s="158">
        <v>20367</v>
      </c>
      <c r="N33" s="158">
        <v>1414.1649199999999</v>
      </c>
      <c r="O33" s="158">
        <v>4800.382820939999</v>
      </c>
      <c r="P33" s="155" t="s">
        <v>2806</v>
      </c>
      <c r="Q33" s="157">
        <v>47453</v>
      </c>
    </row>
    <row r="34" spans="1:17" s="152" customFormat="1" ht="14.25">
      <c r="A34" s="154" t="s">
        <v>561</v>
      </c>
      <c r="B34" s="154" t="s">
        <v>2709</v>
      </c>
      <c r="C34" s="155" t="s">
        <v>2814</v>
      </c>
      <c r="D34" s="155" t="s">
        <v>2818</v>
      </c>
      <c r="E34" s="156" t="s">
        <v>2819</v>
      </c>
      <c r="F34" s="156" t="s">
        <v>2712</v>
      </c>
      <c r="G34" s="155" t="s">
        <v>2820</v>
      </c>
      <c r="H34" s="156" t="s">
        <v>2821</v>
      </c>
      <c r="I34" s="156" t="s">
        <v>199</v>
      </c>
      <c r="J34" s="155" t="s">
        <v>77</v>
      </c>
      <c r="K34" s="157">
        <v>44004</v>
      </c>
      <c r="L34" s="158">
        <v>2000</v>
      </c>
      <c r="M34" s="158">
        <v>5956</v>
      </c>
      <c r="N34" s="158">
        <v>1187.61643</v>
      </c>
      <c r="O34" s="158">
        <v>3536.7217285400002</v>
      </c>
      <c r="P34" s="155" t="s">
        <v>2822</v>
      </c>
      <c r="Q34" s="157">
        <v>47635</v>
      </c>
    </row>
    <row r="35" spans="1:17" s="152" customFormat="1" ht="14.25">
      <c r="A35" s="154" t="s">
        <v>561</v>
      </c>
      <c r="B35" s="154" t="s">
        <v>2709</v>
      </c>
      <c r="C35" s="155" t="s">
        <v>2814</v>
      </c>
      <c r="D35" s="155" t="s">
        <v>2823</v>
      </c>
      <c r="E35" s="156" t="s">
        <v>2824</v>
      </c>
      <c r="F35" s="156" t="s">
        <v>2712</v>
      </c>
      <c r="G35" s="155" t="s">
        <v>397</v>
      </c>
      <c r="H35" s="156" t="s">
        <v>2825</v>
      </c>
      <c r="I35" s="156" t="s">
        <v>199</v>
      </c>
      <c r="J35" s="155" t="s">
        <v>384</v>
      </c>
      <c r="K35" s="157">
        <v>44376</v>
      </c>
      <c r="L35" s="158">
        <v>1850</v>
      </c>
      <c r="M35" s="158">
        <v>6279.8249999999998</v>
      </c>
      <c r="N35" s="158">
        <v>164.44529999999997</v>
      </c>
      <c r="O35" s="158">
        <v>558.20957085000009</v>
      </c>
      <c r="P35" s="155" t="s">
        <v>2826</v>
      </c>
      <c r="Q35" s="157">
        <v>46753</v>
      </c>
    </row>
    <row r="36" spans="1:17" s="152" customFormat="1" ht="14.25">
      <c r="A36" s="154" t="s">
        <v>561</v>
      </c>
      <c r="B36" s="154" t="s">
        <v>2709</v>
      </c>
      <c r="C36" s="155" t="s">
        <v>2814</v>
      </c>
      <c r="D36" s="155" t="s">
        <v>410</v>
      </c>
      <c r="E36" s="156" t="s">
        <v>2827</v>
      </c>
      <c r="F36" s="156" t="s">
        <v>2712</v>
      </c>
      <c r="G36" s="155" t="s">
        <v>2828</v>
      </c>
      <c r="H36" s="156" t="s">
        <v>2829</v>
      </c>
      <c r="I36" s="156" t="s">
        <v>199</v>
      </c>
      <c r="J36" s="155" t="s">
        <v>77</v>
      </c>
      <c r="K36" s="157">
        <v>44010</v>
      </c>
      <c r="L36" s="158">
        <v>2100</v>
      </c>
      <c r="M36" s="158">
        <v>6253.8</v>
      </c>
      <c r="N36" s="158">
        <v>0</v>
      </c>
      <c r="O36" s="158">
        <v>0</v>
      </c>
      <c r="P36" s="155" t="s">
        <v>2714</v>
      </c>
      <c r="Q36" s="157">
        <v>46539</v>
      </c>
    </row>
    <row r="37" spans="1:17" s="152" customFormat="1" ht="14.25">
      <c r="A37" s="154" t="s">
        <v>561</v>
      </c>
      <c r="B37" s="154" t="s">
        <v>2709</v>
      </c>
      <c r="C37" s="155" t="s">
        <v>2814</v>
      </c>
      <c r="D37" s="155" t="s">
        <v>410</v>
      </c>
      <c r="E37" s="156" t="s">
        <v>2830</v>
      </c>
      <c r="F37" s="156" t="s">
        <v>2712</v>
      </c>
      <c r="G37" s="155" t="s">
        <v>2831</v>
      </c>
      <c r="H37" s="156" t="s">
        <v>2832</v>
      </c>
      <c r="I37" s="156" t="s">
        <v>199</v>
      </c>
      <c r="J37" s="155" t="s">
        <v>77</v>
      </c>
      <c r="K37" s="157">
        <v>45054</v>
      </c>
      <c r="L37" s="158">
        <v>2000</v>
      </c>
      <c r="M37" s="158">
        <v>5956</v>
      </c>
      <c r="N37" s="158">
        <v>40</v>
      </c>
      <c r="O37" s="158">
        <v>119.12</v>
      </c>
      <c r="P37" s="155" t="s">
        <v>2773</v>
      </c>
      <c r="Q37" s="157">
        <v>47453</v>
      </c>
    </row>
    <row r="38" spans="1:17" s="152" customFormat="1" ht="14.25">
      <c r="A38" s="154" t="s">
        <v>561</v>
      </c>
      <c r="B38" s="154" t="s">
        <v>2709</v>
      </c>
      <c r="C38" s="155" t="s">
        <v>2814</v>
      </c>
      <c r="D38" s="155" t="s">
        <v>445</v>
      </c>
      <c r="E38" s="156" t="s">
        <v>2833</v>
      </c>
      <c r="F38" s="156" t="s">
        <v>2712</v>
      </c>
      <c r="G38" s="155" t="s">
        <v>2834</v>
      </c>
      <c r="H38" s="156" t="s">
        <v>2835</v>
      </c>
      <c r="I38" s="156" t="s">
        <v>199</v>
      </c>
      <c r="J38" s="155" t="s">
        <v>77</v>
      </c>
      <c r="K38" s="157">
        <v>42535</v>
      </c>
      <c r="L38" s="158">
        <v>1250</v>
      </c>
      <c r="M38" s="158">
        <v>3722.5</v>
      </c>
      <c r="N38" s="158">
        <v>454.25200000000001</v>
      </c>
      <c r="O38" s="158">
        <v>1352.7624559999999</v>
      </c>
      <c r="P38" s="155" t="s">
        <v>2836</v>
      </c>
      <c r="Q38" s="157">
        <v>45777</v>
      </c>
    </row>
    <row r="39" spans="1:17" s="152" customFormat="1" ht="14.25">
      <c r="A39" s="154" t="s">
        <v>561</v>
      </c>
      <c r="B39" s="154" t="s">
        <v>2709</v>
      </c>
      <c r="C39" s="155" t="s">
        <v>2814</v>
      </c>
      <c r="D39" s="155" t="s">
        <v>445</v>
      </c>
      <c r="E39" s="156" t="s">
        <v>2833</v>
      </c>
      <c r="F39" s="156" t="s">
        <v>2712</v>
      </c>
      <c r="G39" s="155" t="s">
        <v>2837</v>
      </c>
      <c r="H39" s="156" t="s">
        <v>2838</v>
      </c>
      <c r="I39" s="156" t="s">
        <v>199</v>
      </c>
      <c r="J39" s="155" t="s">
        <v>77</v>
      </c>
      <c r="K39" s="157">
        <v>44284</v>
      </c>
      <c r="L39" s="158">
        <v>2250</v>
      </c>
      <c r="M39" s="158">
        <v>6700.5</v>
      </c>
      <c r="N39" s="158">
        <v>181.00899999999999</v>
      </c>
      <c r="O39" s="158">
        <v>539.044802</v>
      </c>
      <c r="P39" s="155" t="s">
        <v>2839</v>
      </c>
      <c r="Q39" s="157">
        <v>46082</v>
      </c>
    </row>
    <row r="40" spans="1:17" s="152" customFormat="1" ht="14.25">
      <c r="A40" s="154" t="s">
        <v>561</v>
      </c>
      <c r="B40" s="154" t="s">
        <v>2709</v>
      </c>
      <c r="C40" s="155" t="s">
        <v>2814</v>
      </c>
      <c r="D40" s="155" t="s">
        <v>445</v>
      </c>
      <c r="E40" s="156" t="s">
        <v>2833</v>
      </c>
      <c r="F40" s="156" t="s">
        <v>2712</v>
      </c>
      <c r="G40" s="155" t="s">
        <v>449</v>
      </c>
      <c r="H40" s="156" t="s">
        <v>2840</v>
      </c>
      <c r="I40" s="156" t="s">
        <v>199</v>
      </c>
      <c r="J40" s="155" t="s">
        <v>77</v>
      </c>
      <c r="K40" s="157">
        <v>44736</v>
      </c>
      <c r="L40" s="158">
        <v>5000</v>
      </c>
      <c r="M40" s="158">
        <v>14890</v>
      </c>
      <c r="N40" s="158">
        <v>485.10899999999998</v>
      </c>
      <c r="O40" s="158">
        <v>1444.6546020000001</v>
      </c>
      <c r="P40" s="155" t="s">
        <v>2841</v>
      </c>
      <c r="Q40" s="157">
        <v>46539</v>
      </c>
    </row>
    <row r="41" spans="1:17" s="152" customFormat="1" ht="14.25">
      <c r="A41" s="154" t="s">
        <v>561</v>
      </c>
      <c r="B41" s="154" t="s">
        <v>2709</v>
      </c>
      <c r="C41" s="155" t="s">
        <v>2814</v>
      </c>
      <c r="D41" s="156" t="s">
        <v>2842</v>
      </c>
      <c r="E41" s="156" t="s">
        <v>2843</v>
      </c>
      <c r="F41" s="156" t="s">
        <v>2712</v>
      </c>
      <c r="G41" s="155" t="s">
        <v>2844</v>
      </c>
      <c r="H41" s="156" t="s">
        <v>2845</v>
      </c>
      <c r="I41" s="156" t="s">
        <v>199</v>
      </c>
      <c r="J41" s="155" t="s">
        <v>52</v>
      </c>
      <c r="K41" s="157">
        <v>45045</v>
      </c>
      <c r="L41" s="158">
        <v>7500</v>
      </c>
      <c r="M41" s="158">
        <v>7500</v>
      </c>
      <c r="N41" s="158">
        <v>3819.4430000000002</v>
      </c>
      <c r="O41" s="158">
        <v>3819.4430000000002</v>
      </c>
      <c r="P41" s="155" t="s">
        <v>2846</v>
      </c>
      <c r="Q41" s="157">
        <v>47574</v>
      </c>
    </row>
    <row r="42" spans="1:17" s="152" customFormat="1" ht="14.25">
      <c r="A42" s="154" t="s">
        <v>561</v>
      </c>
      <c r="B42" s="154" t="s">
        <v>2709</v>
      </c>
      <c r="C42" s="155" t="s">
        <v>2814</v>
      </c>
      <c r="D42" s="155" t="s">
        <v>463</v>
      </c>
      <c r="E42" s="156" t="s">
        <v>462</v>
      </c>
      <c r="F42" s="156" t="s">
        <v>2712</v>
      </c>
      <c r="G42" s="155" t="s">
        <v>463</v>
      </c>
      <c r="H42" s="156" t="s">
        <v>2847</v>
      </c>
      <c r="I42" s="156" t="s">
        <v>199</v>
      </c>
      <c r="J42" s="155" t="s">
        <v>77</v>
      </c>
      <c r="K42" s="157">
        <v>44343</v>
      </c>
      <c r="L42" s="158">
        <v>1500</v>
      </c>
      <c r="M42" s="158">
        <v>4467</v>
      </c>
      <c r="N42" s="158">
        <v>0</v>
      </c>
      <c r="O42" s="158">
        <v>0</v>
      </c>
      <c r="P42" s="155" t="s">
        <v>2714</v>
      </c>
      <c r="Q42" s="155"/>
    </row>
    <row r="43" spans="1:17" s="152" customFormat="1" ht="14.25">
      <c r="A43" s="154" t="s">
        <v>561</v>
      </c>
      <c r="B43" s="154" t="s">
        <v>2709</v>
      </c>
      <c r="C43" s="155" t="s">
        <v>2814</v>
      </c>
      <c r="D43" s="155" t="s">
        <v>461</v>
      </c>
      <c r="E43" s="156" t="s">
        <v>462</v>
      </c>
      <c r="F43" s="156" t="s">
        <v>2770</v>
      </c>
      <c r="G43" s="155" t="s">
        <v>2848</v>
      </c>
      <c r="H43" s="156" t="s">
        <v>2849</v>
      </c>
      <c r="I43" s="156" t="s">
        <v>199</v>
      </c>
      <c r="J43" s="155" t="s">
        <v>77</v>
      </c>
      <c r="K43" s="157">
        <v>45379</v>
      </c>
      <c r="L43" s="158">
        <v>4200</v>
      </c>
      <c r="M43" s="158">
        <v>12507.6</v>
      </c>
      <c r="N43" s="158">
        <v>0</v>
      </c>
      <c r="O43" s="158">
        <v>0</v>
      </c>
      <c r="P43" s="155" t="s">
        <v>2714</v>
      </c>
      <c r="Q43" s="155"/>
    </row>
    <row r="44" spans="1:17" s="152" customFormat="1" ht="14.25">
      <c r="A44" s="154" t="s">
        <v>561</v>
      </c>
      <c r="B44" s="154" t="s">
        <v>2709</v>
      </c>
      <c r="C44" s="155" t="s">
        <v>2814</v>
      </c>
      <c r="D44" s="155" t="s">
        <v>478</v>
      </c>
      <c r="E44" s="156" t="s">
        <v>2850</v>
      </c>
      <c r="F44" s="156" t="s">
        <v>2712</v>
      </c>
      <c r="G44" s="155" t="s">
        <v>480</v>
      </c>
      <c r="H44" s="156" t="s">
        <v>2851</v>
      </c>
      <c r="I44" s="156" t="s">
        <v>199</v>
      </c>
      <c r="J44" s="155" t="s">
        <v>77</v>
      </c>
      <c r="K44" s="157">
        <v>44757</v>
      </c>
      <c r="L44" s="158">
        <v>1600</v>
      </c>
      <c r="M44" s="158">
        <v>4764.8</v>
      </c>
      <c r="N44" s="158">
        <v>133.00800000000001</v>
      </c>
      <c r="O44" s="158">
        <v>396.097824</v>
      </c>
      <c r="P44" s="155" t="s">
        <v>2852</v>
      </c>
      <c r="Q44" s="157">
        <v>46935</v>
      </c>
    </row>
    <row r="45" spans="1:17" s="152" customFormat="1" ht="14.25">
      <c r="A45" s="154" t="s">
        <v>561</v>
      </c>
      <c r="B45" s="154" t="s">
        <v>2709</v>
      </c>
      <c r="C45" s="155" t="s">
        <v>2814</v>
      </c>
      <c r="D45" s="155" t="s">
        <v>2853</v>
      </c>
      <c r="E45" s="156" t="s">
        <v>2850</v>
      </c>
      <c r="F45" s="156" t="s">
        <v>2712</v>
      </c>
      <c r="G45" s="155" t="s">
        <v>484</v>
      </c>
      <c r="H45" s="156" t="s">
        <v>2854</v>
      </c>
      <c r="I45" s="156" t="s">
        <v>199</v>
      </c>
      <c r="J45" s="155" t="s">
        <v>77</v>
      </c>
      <c r="K45" s="157">
        <v>45392</v>
      </c>
      <c r="L45" s="158">
        <v>2000</v>
      </c>
      <c r="M45" s="158">
        <v>5956</v>
      </c>
      <c r="N45" s="158">
        <v>1053.6310000000001</v>
      </c>
      <c r="O45" s="158">
        <v>3137.7131180000001</v>
      </c>
      <c r="P45" s="155" t="s">
        <v>2855</v>
      </c>
      <c r="Q45" s="157">
        <v>47574</v>
      </c>
    </row>
    <row r="46" spans="1:17" s="152" customFormat="1" ht="14.25">
      <c r="A46" s="154" t="s">
        <v>561</v>
      </c>
      <c r="B46" s="154" t="s">
        <v>2709</v>
      </c>
      <c r="C46" s="155" t="s">
        <v>2814</v>
      </c>
      <c r="D46" s="155" t="s">
        <v>2856</v>
      </c>
      <c r="E46" s="156" t="s">
        <v>2857</v>
      </c>
      <c r="F46" s="156" t="s">
        <v>2770</v>
      </c>
      <c r="G46" s="155" t="s">
        <v>2858</v>
      </c>
      <c r="H46" s="156" t="s">
        <v>2859</v>
      </c>
      <c r="I46" s="156" t="s">
        <v>199</v>
      </c>
      <c r="J46" s="155" t="s">
        <v>52</v>
      </c>
      <c r="K46" s="157">
        <v>43782</v>
      </c>
      <c r="L46" s="158">
        <v>10497.302</v>
      </c>
      <c r="M46" s="158">
        <v>10497.302</v>
      </c>
      <c r="N46" s="158">
        <v>1957.3019999999999</v>
      </c>
      <c r="O46" s="158">
        <v>1957.3019999999999</v>
      </c>
      <c r="P46" s="155" t="s">
        <v>2860</v>
      </c>
      <c r="Q46" s="157">
        <v>46692</v>
      </c>
    </row>
    <row r="47" spans="1:17" s="152" customFormat="1" ht="14.25">
      <c r="A47" s="154" t="s">
        <v>561</v>
      </c>
      <c r="B47" s="154" t="s">
        <v>2709</v>
      </c>
      <c r="C47" s="155" t="s">
        <v>2814</v>
      </c>
      <c r="D47" s="155" t="s">
        <v>2856</v>
      </c>
      <c r="E47" s="156" t="s">
        <v>2857</v>
      </c>
      <c r="F47" s="156" t="s">
        <v>2770</v>
      </c>
      <c r="G47" s="155" t="s">
        <v>311</v>
      </c>
      <c r="H47" s="156" t="s">
        <v>2861</v>
      </c>
      <c r="I47" s="156" t="s">
        <v>199</v>
      </c>
      <c r="J47" s="155" t="s">
        <v>52</v>
      </c>
      <c r="K47" s="157">
        <v>45040</v>
      </c>
      <c r="L47" s="158">
        <v>12000</v>
      </c>
      <c r="M47" s="158">
        <v>12000</v>
      </c>
      <c r="N47" s="158">
        <v>5160</v>
      </c>
      <c r="O47" s="158">
        <v>5160</v>
      </c>
      <c r="P47" s="155" t="s">
        <v>2862</v>
      </c>
      <c r="Q47" s="157">
        <v>47939</v>
      </c>
    </row>
    <row r="48" spans="1:17" s="152" customFormat="1" ht="14.25">
      <c r="A48" s="154" t="s">
        <v>561</v>
      </c>
      <c r="B48" s="154" t="s">
        <v>2709</v>
      </c>
      <c r="C48" s="155" t="s">
        <v>2814</v>
      </c>
      <c r="D48" s="156" t="s">
        <v>2863</v>
      </c>
      <c r="E48" s="156" t="s">
        <v>498</v>
      </c>
      <c r="F48" s="156" t="s">
        <v>2770</v>
      </c>
      <c r="G48" s="155" t="s">
        <v>2864</v>
      </c>
      <c r="H48" s="156" t="s">
        <v>2865</v>
      </c>
      <c r="I48" s="156" t="s">
        <v>199</v>
      </c>
      <c r="J48" s="155" t="s">
        <v>77</v>
      </c>
      <c r="K48" s="157">
        <v>45502</v>
      </c>
      <c r="L48" s="158">
        <v>1800</v>
      </c>
      <c r="M48" s="158">
        <v>5360.4</v>
      </c>
      <c r="N48" s="158">
        <v>0</v>
      </c>
      <c r="O48" s="158">
        <v>0</v>
      </c>
      <c r="P48" s="155" t="s">
        <v>2714</v>
      </c>
      <c r="Q48" s="155"/>
    </row>
    <row r="49" spans="1:17" s="152" customFormat="1" ht="14.25">
      <c r="A49" s="154" t="s">
        <v>561</v>
      </c>
      <c r="B49" s="154" t="s">
        <v>2709</v>
      </c>
      <c r="C49" s="155" t="s">
        <v>2814</v>
      </c>
      <c r="D49" s="155" t="s">
        <v>2866</v>
      </c>
      <c r="E49" s="156" t="s">
        <v>521</v>
      </c>
      <c r="F49" s="156" t="s">
        <v>2770</v>
      </c>
      <c r="G49" s="155" t="s">
        <v>522</v>
      </c>
      <c r="H49" s="156" t="s">
        <v>2867</v>
      </c>
      <c r="I49" s="156" t="s">
        <v>199</v>
      </c>
      <c r="J49" s="155" t="s">
        <v>77</v>
      </c>
      <c r="K49" s="157">
        <v>44578</v>
      </c>
      <c r="L49" s="158">
        <v>3300</v>
      </c>
      <c r="M49" s="158">
        <v>9827.4</v>
      </c>
      <c r="N49" s="158">
        <v>330</v>
      </c>
      <c r="O49" s="158">
        <v>982.74000000000012</v>
      </c>
      <c r="P49" s="155" t="s">
        <v>2868</v>
      </c>
      <c r="Q49" s="157">
        <v>47027</v>
      </c>
    </row>
    <row r="50" spans="1:17" s="152" customFormat="1" ht="14.25">
      <c r="A50" s="154" t="s">
        <v>561</v>
      </c>
      <c r="B50" s="154" t="s">
        <v>2709</v>
      </c>
      <c r="C50" s="155" t="s">
        <v>2814</v>
      </c>
      <c r="D50" s="156" t="s">
        <v>348</v>
      </c>
      <c r="E50" s="156" t="s">
        <v>2869</v>
      </c>
      <c r="F50" s="156" t="s">
        <v>2770</v>
      </c>
      <c r="G50" s="156" t="s">
        <v>348</v>
      </c>
      <c r="H50" s="156" t="s">
        <v>2870</v>
      </c>
      <c r="I50" s="156" t="s">
        <v>199</v>
      </c>
      <c r="J50" s="155" t="s">
        <v>52</v>
      </c>
      <c r="K50" s="157">
        <v>43089</v>
      </c>
      <c r="L50" s="158">
        <v>8000</v>
      </c>
      <c r="M50" s="158">
        <v>8000</v>
      </c>
      <c r="N50" s="158">
        <v>1150.164</v>
      </c>
      <c r="O50" s="158">
        <v>1150.164</v>
      </c>
      <c r="P50" s="155" t="s">
        <v>2871</v>
      </c>
      <c r="Q50" s="157">
        <v>46539</v>
      </c>
    </row>
    <row r="51" spans="1:17" s="152" customFormat="1" ht="14.25">
      <c r="A51" s="154" t="s">
        <v>561</v>
      </c>
      <c r="B51" s="154" t="s">
        <v>2709</v>
      </c>
      <c r="C51" s="155" t="s">
        <v>2814</v>
      </c>
      <c r="D51" s="156" t="s">
        <v>328</v>
      </c>
      <c r="E51" s="156" t="s">
        <v>2872</v>
      </c>
      <c r="F51" s="156" t="s">
        <v>2770</v>
      </c>
      <c r="G51" s="156" t="s">
        <v>331</v>
      </c>
      <c r="H51" s="156" t="s">
        <v>2873</v>
      </c>
      <c r="I51" s="156" t="s">
        <v>199</v>
      </c>
      <c r="J51" s="155" t="s">
        <v>52</v>
      </c>
      <c r="K51" s="157">
        <v>43803</v>
      </c>
      <c r="L51" s="158">
        <v>8400</v>
      </c>
      <c r="M51" s="158">
        <v>8400</v>
      </c>
      <c r="N51" s="158">
        <v>2491.145</v>
      </c>
      <c r="O51" s="158">
        <v>2491.145</v>
      </c>
      <c r="P51" s="155" t="s">
        <v>2874</v>
      </c>
      <c r="Q51" s="157">
        <v>46327</v>
      </c>
    </row>
    <row r="52" spans="1:17" s="152" customFormat="1" ht="14.25">
      <c r="A52" s="154" t="s">
        <v>561</v>
      </c>
      <c r="B52" s="154" t="s">
        <v>2709</v>
      </c>
      <c r="C52" s="155" t="s">
        <v>2814</v>
      </c>
      <c r="D52" s="156" t="s">
        <v>502</v>
      </c>
      <c r="E52" s="156" t="s">
        <v>503</v>
      </c>
      <c r="F52" s="156" t="s">
        <v>2712</v>
      </c>
      <c r="G52" s="155" t="s">
        <v>2875</v>
      </c>
      <c r="H52" s="156" t="s">
        <v>2876</v>
      </c>
      <c r="I52" s="156" t="s">
        <v>199</v>
      </c>
      <c r="J52" s="155" t="s">
        <v>77</v>
      </c>
      <c r="K52" s="157">
        <v>44559</v>
      </c>
      <c r="L52" s="158">
        <v>2000</v>
      </c>
      <c r="M52" s="158">
        <v>5956</v>
      </c>
      <c r="N52" s="158">
        <v>0</v>
      </c>
      <c r="O52" s="158">
        <v>0</v>
      </c>
      <c r="P52" s="155" t="s">
        <v>2714</v>
      </c>
      <c r="Q52" s="155"/>
    </row>
    <row r="53" spans="1:17" s="152" customFormat="1" ht="14.25">
      <c r="A53" s="154" t="s">
        <v>561</v>
      </c>
      <c r="B53" s="154" t="s">
        <v>2709</v>
      </c>
      <c r="C53" s="155" t="s">
        <v>2814</v>
      </c>
      <c r="D53" s="156" t="s">
        <v>502</v>
      </c>
      <c r="E53" s="156" t="s">
        <v>503</v>
      </c>
      <c r="F53" s="156" t="s">
        <v>2712</v>
      </c>
      <c r="G53" s="155" t="s">
        <v>2875</v>
      </c>
      <c r="H53" s="156" t="s">
        <v>2877</v>
      </c>
      <c r="I53" s="156" t="s">
        <v>199</v>
      </c>
      <c r="J53" s="155" t="s">
        <v>77</v>
      </c>
      <c r="K53" s="157">
        <v>44585</v>
      </c>
      <c r="L53" s="158">
        <v>2000</v>
      </c>
      <c r="M53" s="158">
        <v>5956</v>
      </c>
      <c r="N53" s="158">
        <v>0</v>
      </c>
      <c r="O53" s="158">
        <v>0</v>
      </c>
      <c r="P53" s="155" t="s">
        <v>2714</v>
      </c>
      <c r="Q53" s="155"/>
    </row>
    <row r="54" spans="1:17" s="152" customFormat="1" ht="14.25">
      <c r="A54" s="154" t="s">
        <v>561</v>
      </c>
      <c r="B54" s="154" t="s">
        <v>2709</v>
      </c>
      <c r="C54" s="155" t="s">
        <v>2814</v>
      </c>
      <c r="D54" s="156" t="s">
        <v>526</v>
      </c>
      <c r="E54" s="156" t="s">
        <v>503</v>
      </c>
      <c r="F54" s="156" t="s">
        <v>2712</v>
      </c>
      <c r="G54" s="156" t="s">
        <v>526</v>
      </c>
      <c r="H54" s="156" t="s">
        <v>2878</v>
      </c>
      <c r="I54" s="156" t="s">
        <v>199</v>
      </c>
      <c r="J54" s="155" t="s">
        <v>77</v>
      </c>
      <c r="K54" s="157">
        <v>44501</v>
      </c>
      <c r="L54" s="158">
        <v>3800</v>
      </c>
      <c r="M54" s="158">
        <v>11316.4</v>
      </c>
      <c r="N54" s="158">
        <v>0</v>
      </c>
      <c r="O54" s="158">
        <v>0</v>
      </c>
      <c r="P54" s="155" t="s">
        <v>2714</v>
      </c>
      <c r="Q54" s="155"/>
    </row>
    <row r="55" spans="1:17" s="152" customFormat="1" ht="14.25">
      <c r="A55" s="154" t="s">
        <v>561</v>
      </c>
      <c r="B55" s="154" t="s">
        <v>2709</v>
      </c>
      <c r="C55" s="155" t="s">
        <v>2814</v>
      </c>
      <c r="D55" s="156" t="s">
        <v>526</v>
      </c>
      <c r="E55" s="156" t="s">
        <v>503</v>
      </c>
      <c r="F55" s="156" t="s">
        <v>2712</v>
      </c>
      <c r="G55" s="156" t="s">
        <v>526</v>
      </c>
      <c r="H55" s="156" t="s">
        <v>2879</v>
      </c>
      <c r="I55" s="156" t="s">
        <v>199</v>
      </c>
      <c r="J55" s="155" t="s">
        <v>77</v>
      </c>
      <c r="K55" s="157">
        <v>44772</v>
      </c>
      <c r="L55" s="158">
        <v>1400</v>
      </c>
      <c r="M55" s="158">
        <v>4169.2000000000007</v>
      </c>
      <c r="N55" s="158">
        <v>0</v>
      </c>
      <c r="O55" s="158">
        <v>0</v>
      </c>
      <c r="P55" s="155" t="s">
        <v>2714</v>
      </c>
      <c r="Q55" s="155"/>
    </row>
    <row r="56" spans="1:17" s="152" customFormat="1" ht="14.25">
      <c r="A56" s="154" t="s">
        <v>561</v>
      </c>
      <c r="B56" s="154" t="s">
        <v>2709</v>
      </c>
      <c r="C56" s="155" t="s">
        <v>2710</v>
      </c>
      <c r="D56" s="155" t="s">
        <v>461</v>
      </c>
      <c r="E56" s="156" t="s">
        <v>349</v>
      </c>
      <c r="F56" s="156" t="s">
        <v>2770</v>
      </c>
      <c r="G56" s="155" t="s">
        <v>471</v>
      </c>
      <c r="H56" s="156" t="s">
        <v>2880</v>
      </c>
      <c r="I56" s="156" t="s">
        <v>199</v>
      </c>
      <c r="J56" s="155" t="s">
        <v>384</v>
      </c>
      <c r="K56" s="157">
        <v>44452</v>
      </c>
      <c r="L56" s="158">
        <v>1500</v>
      </c>
      <c r="M56" s="158">
        <v>5091.75</v>
      </c>
      <c r="N56" s="158">
        <v>0</v>
      </c>
      <c r="O56" s="158">
        <v>0</v>
      </c>
      <c r="P56" s="155" t="s">
        <v>2714</v>
      </c>
      <c r="Q56" s="157">
        <v>46631</v>
      </c>
    </row>
    <row r="57" spans="1:17" s="152" customFormat="1" ht="14.25">
      <c r="A57" s="154" t="s">
        <v>561</v>
      </c>
      <c r="B57" s="154" t="s">
        <v>2709</v>
      </c>
      <c r="C57" s="155" t="s">
        <v>2814</v>
      </c>
      <c r="D57" s="155" t="s">
        <v>2881</v>
      </c>
      <c r="E57" s="156" t="s">
        <v>512</v>
      </c>
      <c r="F57" s="156" t="s">
        <v>2712</v>
      </c>
      <c r="G57" s="155" t="s">
        <v>2882</v>
      </c>
      <c r="H57" s="156" t="s">
        <v>2883</v>
      </c>
      <c r="I57" s="156" t="s">
        <v>199</v>
      </c>
      <c r="J57" s="155" t="s">
        <v>77</v>
      </c>
      <c r="K57" s="157">
        <v>45523</v>
      </c>
      <c r="L57" s="158">
        <v>1800</v>
      </c>
      <c r="M57" s="158">
        <v>5360.4</v>
      </c>
      <c r="N57" s="158">
        <v>0</v>
      </c>
      <c r="O57" s="158">
        <v>0</v>
      </c>
      <c r="P57" s="155" t="s">
        <v>2714</v>
      </c>
      <c r="Q57" s="155"/>
    </row>
    <row r="58" spans="1:17" s="152" customFormat="1" ht="14.25">
      <c r="A58" s="154" t="s">
        <v>561</v>
      </c>
      <c r="B58" s="154" t="s">
        <v>2709</v>
      </c>
      <c r="C58" s="155" t="s">
        <v>2884</v>
      </c>
      <c r="D58" s="156" t="s">
        <v>323</v>
      </c>
      <c r="E58" s="156" t="s">
        <v>343</v>
      </c>
      <c r="F58" s="156" t="s">
        <v>2770</v>
      </c>
      <c r="G58" s="156" t="s">
        <v>2885</v>
      </c>
      <c r="H58" s="156" t="s">
        <v>2886</v>
      </c>
      <c r="I58" s="156" t="s">
        <v>199</v>
      </c>
      <c r="J58" s="155" t="s">
        <v>52</v>
      </c>
      <c r="K58" s="157">
        <v>42887</v>
      </c>
      <c r="L58" s="158">
        <v>5000</v>
      </c>
      <c r="M58" s="158">
        <v>5000</v>
      </c>
      <c r="N58" s="158">
        <v>0</v>
      </c>
      <c r="O58" s="158">
        <v>0</v>
      </c>
      <c r="P58" s="155" t="s">
        <v>2714</v>
      </c>
      <c r="Q58" s="155"/>
    </row>
    <row r="59" spans="1:17" s="152" customFormat="1" ht="14.25">
      <c r="A59" s="154" t="s">
        <v>561</v>
      </c>
      <c r="B59" s="154" t="s">
        <v>2709</v>
      </c>
      <c r="C59" s="155" t="s">
        <v>2884</v>
      </c>
      <c r="D59" s="156" t="s">
        <v>323</v>
      </c>
      <c r="E59" s="156" t="s">
        <v>343</v>
      </c>
      <c r="F59" s="156" t="s">
        <v>2770</v>
      </c>
      <c r="G59" s="156" t="s">
        <v>2887</v>
      </c>
      <c r="H59" s="156" t="s">
        <v>2888</v>
      </c>
      <c r="I59" s="156" t="s">
        <v>199</v>
      </c>
      <c r="J59" s="155" t="s">
        <v>52</v>
      </c>
      <c r="K59" s="157">
        <v>41394</v>
      </c>
      <c r="L59" s="158">
        <v>10609.609</v>
      </c>
      <c r="M59" s="158">
        <v>10609.609</v>
      </c>
      <c r="N59" s="158">
        <v>0</v>
      </c>
      <c r="O59" s="158">
        <v>0</v>
      </c>
      <c r="P59" s="155" t="s">
        <v>2714</v>
      </c>
      <c r="Q59" s="155"/>
    </row>
    <row r="60" spans="1:17" s="152" customFormat="1" ht="14.25">
      <c r="A60" s="154" t="s">
        <v>561</v>
      </c>
      <c r="B60" s="154" t="s">
        <v>2709</v>
      </c>
      <c r="C60" s="155" t="s">
        <v>2884</v>
      </c>
      <c r="D60" s="156" t="s">
        <v>323</v>
      </c>
      <c r="E60" s="156" t="s">
        <v>343</v>
      </c>
      <c r="F60" s="156" t="s">
        <v>2770</v>
      </c>
      <c r="G60" s="156" t="s">
        <v>2887</v>
      </c>
      <c r="H60" s="156" t="s">
        <v>2889</v>
      </c>
      <c r="I60" s="156" t="s">
        <v>199</v>
      </c>
      <c r="J60" s="155" t="s">
        <v>52</v>
      </c>
      <c r="K60" s="157">
        <v>44406</v>
      </c>
      <c r="L60" s="158">
        <v>4350.3339999999998</v>
      </c>
      <c r="M60" s="158">
        <v>4350.3339999999998</v>
      </c>
      <c r="N60" s="158">
        <v>0</v>
      </c>
      <c r="O60" s="158">
        <v>0</v>
      </c>
      <c r="P60" s="155" t="s">
        <v>2714</v>
      </c>
      <c r="Q60" s="155"/>
    </row>
    <row r="61" spans="1:17" s="152" customFormat="1" ht="14.25">
      <c r="A61" s="154" t="s">
        <v>561</v>
      </c>
      <c r="B61" s="154" t="s">
        <v>2709</v>
      </c>
      <c r="C61" s="155" t="s">
        <v>2884</v>
      </c>
      <c r="D61" s="156" t="s">
        <v>323</v>
      </c>
      <c r="E61" s="156" t="s">
        <v>343</v>
      </c>
      <c r="F61" s="156" t="s">
        <v>2770</v>
      </c>
      <c r="G61" s="156" t="s">
        <v>2887</v>
      </c>
      <c r="H61" s="156" t="s">
        <v>2890</v>
      </c>
      <c r="I61" s="156" t="s">
        <v>199</v>
      </c>
      <c r="J61" s="155" t="s">
        <v>52</v>
      </c>
      <c r="K61" s="157">
        <v>45371</v>
      </c>
      <c r="L61" s="158">
        <v>2200</v>
      </c>
      <c r="M61" s="158">
        <v>2200</v>
      </c>
      <c r="N61" s="158">
        <v>0</v>
      </c>
      <c r="O61" s="158">
        <v>0</v>
      </c>
      <c r="P61" s="155" t="s">
        <v>2714</v>
      </c>
      <c r="Q61" s="155"/>
    </row>
    <row r="62" spans="1:17" s="152" customFormat="1" ht="14.25">
      <c r="A62" s="154" t="s">
        <v>561</v>
      </c>
      <c r="B62" s="154" t="s">
        <v>2709</v>
      </c>
      <c r="C62" s="155" t="s">
        <v>2884</v>
      </c>
      <c r="D62" s="155" t="s">
        <v>2891</v>
      </c>
      <c r="E62" s="155" t="s">
        <v>2892</v>
      </c>
      <c r="F62" s="156" t="s">
        <v>2712</v>
      </c>
      <c r="G62" s="156" t="s">
        <v>358</v>
      </c>
      <c r="H62" s="156" t="s">
        <v>2893</v>
      </c>
      <c r="I62" s="156" t="s">
        <v>199</v>
      </c>
      <c r="J62" s="155" t="s">
        <v>52</v>
      </c>
      <c r="K62" s="157">
        <v>42887</v>
      </c>
      <c r="L62" s="158">
        <v>8000</v>
      </c>
      <c r="M62" s="158">
        <v>8000</v>
      </c>
      <c r="N62" s="158">
        <v>0</v>
      </c>
      <c r="O62" s="158">
        <v>0</v>
      </c>
      <c r="P62" s="155" t="s">
        <v>2714</v>
      </c>
      <c r="Q62" s="155"/>
    </row>
    <row r="63" spans="1:17" s="152" customFormat="1" ht="14.25">
      <c r="A63" s="154" t="s">
        <v>561</v>
      </c>
      <c r="B63" s="154" t="s">
        <v>2709</v>
      </c>
      <c r="C63" s="155" t="s">
        <v>2884</v>
      </c>
      <c r="D63" s="155" t="s">
        <v>2891</v>
      </c>
      <c r="E63" s="155" t="s">
        <v>2892</v>
      </c>
      <c r="F63" s="156" t="s">
        <v>2712</v>
      </c>
      <c r="G63" s="156" t="s">
        <v>358</v>
      </c>
      <c r="H63" s="156" t="s">
        <v>2894</v>
      </c>
      <c r="I63" s="156" t="s">
        <v>199</v>
      </c>
      <c r="J63" s="155" t="s">
        <v>52</v>
      </c>
      <c r="K63" s="157">
        <v>43998</v>
      </c>
      <c r="L63" s="158">
        <v>3500</v>
      </c>
      <c r="M63" s="158">
        <v>3500</v>
      </c>
      <c r="N63" s="158">
        <v>0</v>
      </c>
      <c r="O63" s="158">
        <v>0</v>
      </c>
      <c r="P63" s="155" t="s">
        <v>2714</v>
      </c>
      <c r="Q63" s="155"/>
    </row>
    <row r="64" spans="1:17" s="152" customFormat="1" ht="14.25">
      <c r="A64" s="154" t="s">
        <v>561</v>
      </c>
      <c r="B64" s="154" t="s">
        <v>2709</v>
      </c>
      <c r="C64" s="155" t="s">
        <v>2884</v>
      </c>
      <c r="D64" s="156" t="s">
        <v>2895</v>
      </c>
      <c r="E64" s="156" t="s">
        <v>2896</v>
      </c>
      <c r="F64" s="156" t="s">
        <v>2770</v>
      </c>
      <c r="G64" s="156" t="s">
        <v>2897</v>
      </c>
      <c r="H64" s="156" t="s">
        <v>2898</v>
      </c>
      <c r="I64" s="156" t="s">
        <v>199</v>
      </c>
      <c r="J64" s="155" t="s">
        <v>52</v>
      </c>
      <c r="K64" s="157">
        <v>42309</v>
      </c>
      <c r="L64" s="158">
        <v>5000</v>
      </c>
      <c r="M64" s="158">
        <v>5000</v>
      </c>
      <c r="N64" s="158">
        <v>0</v>
      </c>
      <c r="O64" s="158">
        <v>0</v>
      </c>
      <c r="P64" s="155" t="s">
        <v>2714</v>
      </c>
      <c r="Q64" s="155"/>
    </row>
    <row r="65" spans="1:17" s="152" customFormat="1" ht="14.25">
      <c r="A65" s="154" t="s">
        <v>561</v>
      </c>
      <c r="B65" s="154" t="s">
        <v>2709</v>
      </c>
      <c r="C65" s="155" t="s">
        <v>2884</v>
      </c>
      <c r="D65" s="156" t="s">
        <v>334</v>
      </c>
      <c r="E65" s="156" t="s">
        <v>335</v>
      </c>
      <c r="F65" s="156" t="s">
        <v>2770</v>
      </c>
      <c r="G65" s="156" t="s">
        <v>2899</v>
      </c>
      <c r="H65" s="156" t="s">
        <v>2900</v>
      </c>
      <c r="I65" s="156" t="s">
        <v>199</v>
      </c>
      <c r="J65" s="155" t="s">
        <v>52</v>
      </c>
      <c r="K65" s="157">
        <v>41306</v>
      </c>
      <c r="L65" s="158">
        <v>5000</v>
      </c>
      <c r="M65" s="158">
        <v>5000</v>
      </c>
      <c r="N65" s="158">
        <v>0</v>
      </c>
      <c r="O65" s="158">
        <v>0</v>
      </c>
      <c r="P65" s="155" t="s">
        <v>2714</v>
      </c>
      <c r="Q65" s="155"/>
    </row>
    <row r="66" spans="1:17" s="152" customFormat="1" ht="14.25">
      <c r="A66" s="154" t="s">
        <v>561</v>
      </c>
      <c r="B66" s="154" t="s">
        <v>2709</v>
      </c>
      <c r="C66" s="155" t="s">
        <v>2884</v>
      </c>
      <c r="D66" s="156" t="s">
        <v>334</v>
      </c>
      <c r="E66" s="156" t="s">
        <v>335</v>
      </c>
      <c r="F66" s="156" t="s">
        <v>2770</v>
      </c>
      <c r="G66" s="156" t="s">
        <v>2899</v>
      </c>
      <c r="H66" s="156" t="s">
        <v>2901</v>
      </c>
      <c r="I66" s="156" t="s">
        <v>199</v>
      </c>
      <c r="J66" s="155" t="s">
        <v>52</v>
      </c>
      <c r="K66" s="157">
        <v>42948</v>
      </c>
      <c r="L66" s="158">
        <v>2500</v>
      </c>
      <c r="M66" s="158">
        <v>2500</v>
      </c>
      <c r="N66" s="158">
        <v>0</v>
      </c>
      <c r="O66" s="158">
        <v>0</v>
      </c>
      <c r="P66" s="155" t="s">
        <v>2714</v>
      </c>
      <c r="Q66" s="155"/>
    </row>
    <row r="67" spans="1:17" s="152" customFormat="1" ht="14.25">
      <c r="A67" s="154" t="s">
        <v>594</v>
      </c>
      <c r="B67" s="154" t="s">
        <v>2902</v>
      </c>
      <c r="C67" s="155" t="s">
        <v>2884</v>
      </c>
      <c r="D67" s="156" t="s">
        <v>323</v>
      </c>
      <c r="E67" s="156" t="s">
        <v>343</v>
      </c>
      <c r="F67" s="156" t="s">
        <v>2770</v>
      </c>
      <c r="G67" s="156" t="s">
        <v>2887</v>
      </c>
      <c r="H67" s="156" t="s">
        <v>2890</v>
      </c>
      <c r="I67" s="156" t="s">
        <v>199</v>
      </c>
      <c r="J67" s="155" t="s">
        <v>52</v>
      </c>
      <c r="K67" s="157">
        <v>45371</v>
      </c>
      <c r="L67" s="158">
        <v>300</v>
      </c>
      <c r="M67" s="158">
        <v>300</v>
      </c>
      <c r="N67" s="158">
        <v>0</v>
      </c>
      <c r="O67" s="158">
        <v>0</v>
      </c>
      <c r="P67" s="155" t="s">
        <v>2714</v>
      </c>
      <c r="Q67" s="155"/>
    </row>
  </sheetData>
  <sheetProtection formatColumns="0"/>
  <dataConsolidate/>
  <pageMargins left="0.7" right="0.7" top="0.75" bottom="0.75" header="0.3" footer="0.3"/>
  <pageSetup paperSize="9" orientation="portrait" verticalDpi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6">
    <tabColor theme="7" tint="-0.499984740745262"/>
  </sheetPr>
  <dimension ref="A1:F1058"/>
  <sheetViews>
    <sheetView showGridLines="0" rightToLeft="1" zoomScale="85" zoomScaleNormal="85" workbookViewId="0">
      <pane ySplit="1" topLeftCell="A2" activePane="bottomLeft" state="frozen"/>
      <selection activeCell="A2" sqref="A2"/>
      <selection pane="bottomLeft"/>
    </sheetView>
  </sheetViews>
  <sheetFormatPr defaultColWidth="0" defaultRowHeight="14.25"/>
  <cols>
    <col min="1" max="1" width="29.5" customWidth="1"/>
    <col min="2" max="2" width="30.375" customWidth="1"/>
    <col min="3" max="3" width="90.875" customWidth="1"/>
    <col min="4" max="4" width="10.25" customWidth="1"/>
    <col min="5" max="5" width="68.875" customWidth="1"/>
    <col min="6" max="6" width="29.75" bestFit="1" customWidth="1"/>
    <col min="7" max="7" width="9" style="10" hidden="1" customWidth="1"/>
    <col min="8" max="16384" width="9" style="10" hidden="1"/>
  </cols>
  <sheetData>
    <row r="1" spans="1:6" s="37" customFormat="1" ht="45">
      <c r="A1" s="36" t="s">
        <v>698</v>
      </c>
      <c r="B1" s="36" t="s">
        <v>699</v>
      </c>
      <c r="C1" s="36" t="s">
        <v>700</v>
      </c>
      <c r="D1" s="36" t="s">
        <v>701</v>
      </c>
      <c r="E1" s="36" t="s">
        <v>702</v>
      </c>
      <c r="F1" s="10"/>
    </row>
    <row r="2" spans="1:6">
      <c r="A2" s="71"/>
      <c r="B2" s="71" t="s">
        <v>22</v>
      </c>
      <c r="C2" s="14" t="s">
        <v>45</v>
      </c>
      <c r="D2" s="14" t="s">
        <v>22</v>
      </c>
      <c r="E2" s="14"/>
      <c r="F2" s="10"/>
    </row>
    <row r="3" spans="1:6">
      <c r="A3" s="72"/>
      <c r="B3" s="72"/>
      <c r="C3" s="14" t="s">
        <v>74</v>
      </c>
      <c r="D3" s="14"/>
      <c r="E3" s="14"/>
      <c r="F3" s="10"/>
    </row>
    <row r="4" spans="1:6" ht="42.75">
      <c r="A4" s="64"/>
      <c r="B4" s="91" t="s">
        <v>703</v>
      </c>
      <c r="C4" s="15" t="s">
        <v>45</v>
      </c>
      <c r="D4" s="15" t="s">
        <v>704</v>
      </c>
      <c r="E4" s="15"/>
      <c r="F4" s="10"/>
    </row>
    <row r="5" spans="1:6">
      <c r="A5" s="65"/>
      <c r="B5" s="92"/>
      <c r="C5" s="15" t="s">
        <v>705</v>
      </c>
      <c r="D5" s="15"/>
      <c r="E5" s="15"/>
      <c r="F5" s="10"/>
    </row>
    <row r="6" spans="1:6">
      <c r="A6" s="65"/>
      <c r="B6" s="92"/>
      <c r="C6" s="15" t="s">
        <v>706</v>
      </c>
      <c r="D6" s="15"/>
      <c r="E6" s="15"/>
      <c r="F6" s="10"/>
    </row>
    <row r="7" spans="1:6">
      <c r="A7" s="65"/>
      <c r="B7" s="92"/>
      <c r="C7" s="15" t="s">
        <v>707</v>
      </c>
      <c r="D7" s="15"/>
      <c r="E7" s="15"/>
      <c r="F7" s="10"/>
    </row>
    <row r="8" spans="1:6">
      <c r="A8" s="65"/>
      <c r="B8" s="92"/>
      <c r="C8" s="15" t="s">
        <v>708</v>
      </c>
      <c r="D8" s="15"/>
      <c r="E8" s="15"/>
      <c r="F8" s="10"/>
    </row>
    <row r="9" spans="1:6">
      <c r="A9" s="65"/>
      <c r="B9" s="92"/>
      <c r="C9" s="15" t="s">
        <v>709</v>
      </c>
      <c r="D9" s="15"/>
      <c r="E9" s="15"/>
      <c r="F9" s="10"/>
    </row>
    <row r="10" spans="1:6">
      <c r="A10" s="65"/>
      <c r="B10" s="92"/>
      <c r="C10" s="15" t="s">
        <v>710</v>
      </c>
      <c r="D10" s="15"/>
      <c r="E10" s="15"/>
      <c r="F10" s="10"/>
    </row>
    <row r="11" spans="1:6">
      <c r="A11" s="65"/>
      <c r="B11" s="92"/>
      <c r="C11" s="15" t="s">
        <v>711</v>
      </c>
      <c r="D11" s="15"/>
      <c r="E11" s="15"/>
      <c r="F11" s="10" t="s">
        <v>712</v>
      </c>
    </row>
    <row r="12" spans="1:6">
      <c r="A12" s="65"/>
      <c r="B12" s="92"/>
      <c r="C12" s="15" t="s">
        <v>713</v>
      </c>
      <c r="D12" s="15"/>
      <c r="E12" s="15"/>
      <c r="F12" s="10" t="s">
        <v>712</v>
      </c>
    </row>
    <row r="13" spans="1:6">
      <c r="A13" s="65"/>
      <c r="B13" s="92"/>
      <c r="C13" s="15" t="s">
        <v>714</v>
      </c>
      <c r="D13" s="15"/>
      <c r="E13" s="15"/>
      <c r="F13" s="10"/>
    </row>
    <row r="14" spans="1:6">
      <c r="A14" s="65"/>
      <c r="B14" s="92"/>
      <c r="C14" s="15" t="s">
        <v>284</v>
      </c>
      <c r="D14" s="15"/>
      <c r="E14" s="15"/>
      <c r="F14" s="10"/>
    </row>
    <row r="15" spans="1:6">
      <c r="A15" s="65"/>
      <c r="B15" s="92"/>
      <c r="C15" s="15" t="s">
        <v>715</v>
      </c>
      <c r="D15" s="15"/>
      <c r="E15" s="15"/>
      <c r="F15" s="10"/>
    </row>
    <row r="16" spans="1:6">
      <c r="A16" s="65"/>
      <c r="B16" s="92"/>
      <c r="C16" s="15" t="s">
        <v>716</v>
      </c>
      <c r="D16" s="15"/>
      <c r="E16" s="15"/>
      <c r="F16" s="10"/>
    </row>
    <row r="17" spans="1:5" s="10" customFormat="1">
      <c r="A17" s="65"/>
      <c r="B17" s="92"/>
      <c r="C17" s="15" t="s">
        <v>717</v>
      </c>
      <c r="D17" s="15"/>
      <c r="E17" s="15"/>
    </row>
    <row r="18" spans="1:5" s="10" customFormat="1">
      <c r="A18" s="65"/>
      <c r="B18" s="92"/>
      <c r="C18" s="15" t="s">
        <v>718</v>
      </c>
      <c r="D18" s="15"/>
      <c r="E18" s="15"/>
    </row>
    <row r="19" spans="1:5" s="10" customFormat="1">
      <c r="A19" s="65"/>
      <c r="B19" s="92"/>
      <c r="C19" s="15" t="s">
        <v>719</v>
      </c>
      <c r="D19" s="15"/>
      <c r="E19" s="15"/>
    </row>
    <row r="20" spans="1:5" s="10" customFormat="1">
      <c r="A20" s="65"/>
      <c r="B20" s="92"/>
      <c r="C20" s="15" t="s">
        <v>720</v>
      </c>
      <c r="D20" s="15"/>
      <c r="E20" s="15"/>
    </row>
    <row r="21" spans="1:5" s="10" customFormat="1">
      <c r="A21" s="65"/>
      <c r="B21" s="92"/>
      <c r="C21" s="15" t="s">
        <v>75</v>
      </c>
      <c r="D21" s="15"/>
      <c r="E21" s="15"/>
    </row>
    <row r="22" spans="1:5" s="10" customFormat="1">
      <c r="A22" s="65"/>
      <c r="B22" s="92"/>
      <c r="C22" s="15" t="s">
        <v>721</v>
      </c>
      <c r="D22" s="15"/>
      <c r="E22" s="15"/>
    </row>
    <row r="23" spans="1:5" s="10" customFormat="1">
      <c r="A23" s="65"/>
      <c r="B23" s="92"/>
      <c r="C23" s="15" t="s">
        <v>722</v>
      </c>
      <c r="D23" s="15"/>
      <c r="E23" s="15"/>
    </row>
    <row r="24" spans="1:5" s="10" customFormat="1">
      <c r="A24" s="65"/>
      <c r="B24" s="92"/>
      <c r="C24" s="15" t="s">
        <v>723</v>
      </c>
      <c r="D24" s="15"/>
      <c r="E24" s="15"/>
    </row>
    <row r="25" spans="1:5" s="10" customFormat="1">
      <c r="A25" s="65"/>
      <c r="B25" s="92"/>
      <c r="C25" s="15" t="s">
        <v>724</v>
      </c>
      <c r="D25" s="15"/>
      <c r="E25" s="15"/>
    </row>
    <row r="26" spans="1:5" s="10" customFormat="1">
      <c r="A26" s="65"/>
      <c r="B26" s="92"/>
      <c r="C26" s="15" t="s">
        <v>725</v>
      </c>
      <c r="D26" s="15"/>
      <c r="E26" s="15"/>
    </row>
    <row r="27" spans="1:5" s="10" customFormat="1">
      <c r="A27" s="65"/>
      <c r="B27" s="92"/>
      <c r="C27" s="15" t="s">
        <v>726</v>
      </c>
      <c r="D27" s="15"/>
      <c r="E27" s="15"/>
    </row>
    <row r="28" spans="1:5" s="10" customFormat="1">
      <c r="A28" s="65"/>
      <c r="B28" s="92"/>
      <c r="C28" s="15" t="s">
        <v>727</v>
      </c>
      <c r="D28" s="15"/>
      <c r="E28" s="15"/>
    </row>
    <row r="29" spans="1:5" s="10" customFormat="1">
      <c r="A29" s="65"/>
      <c r="B29" s="92"/>
      <c r="C29" s="15" t="s">
        <v>728</v>
      </c>
      <c r="D29" s="15"/>
      <c r="E29" s="15"/>
    </row>
    <row r="30" spans="1:5" s="10" customFormat="1">
      <c r="A30" s="65"/>
      <c r="B30" s="92"/>
      <c r="C30" s="15" t="s">
        <v>420</v>
      </c>
      <c r="D30" s="15"/>
      <c r="E30" s="15"/>
    </row>
    <row r="31" spans="1:5" s="10" customFormat="1">
      <c r="A31" s="65"/>
      <c r="B31" s="92"/>
      <c r="C31" s="15" t="s">
        <v>729</v>
      </c>
      <c r="D31" s="15"/>
      <c r="E31" s="15"/>
    </row>
    <row r="32" spans="1:5" s="10" customFormat="1">
      <c r="A32" s="65"/>
      <c r="B32" s="92"/>
      <c r="C32" s="15" t="s">
        <v>730</v>
      </c>
      <c r="D32" s="15"/>
      <c r="E32" s="15"/>
    </row>
    <row r="33" spans="1:6">
      <c r="A33" s="65"/>
      <c r="B33" s="92"/>
      <c r="C33" s="15" t="s">
        <v>731</v>
      </c>
      <c r="D33" s="15"/>
      <c r="E33" s="15"/>
      <c r="F33" s="10"/>
    </row>
    <row r="34" spans="1:6">
      <c r="A34" s="65"/>
      <c r="B34" s="92"/>
      <c r="C34" s="15" t="s">
        <v>732</v>
      </c>
      <c r="D34" s="15"/>
      <c r="E34" s="15"/>
      <c r="F34" s="10"/>
    </row>
    <row r="35" spans="1:6">
      <c r="A35" s="65"/>
      <c r="B35" s="92"/>
      <c r="C35" s="15" t="s">
        <v>492</v>
      </c>
      <c r="D35" s="15"/>
      <c r="E35" s="15"/>
      <c r="F35" s="10"/>
    </row>
    <row r="36" spans="1:6">
      <c r="A36" s="65"/>
      <c r="B36" s="92"/>
      <c r="C36" s="15" t="s">
        <v>276</v>
      </c>
      <c r="D36" s="15"/>
      <c r="E36" s="15"/>
      <c r="F36" s="10" t="s">
        <v>712</v>
      </c>
    </row>
    <row r="37" spans="1:6">
      <c r="A37" s="65"/>
      <c r="B37" s="92"/>
      <c r="C37" s="6" t="s">
        <v>275</v>
      </c>
      <c r="D37" s="6"/>
      <c r="E37" s="15"/>
      <c r="F37" s="10" t="s">
        <v>712</v>
      </c>
    </row>
    <row r="38" spans="1:6">
      <c r="A38" s="65"/>
      <c r="B38" s="92"/>
      <c r="C38" s="15" t="s">
        <v>733</v>
      </c>
      <c r="D38" s="15"/>
      <c r="E38" s="15"/>
      <c r="F38" s="10"/>
    </row>
    <row r="39" spans="1:6">
      <c r="A39" s="65"/>
      <c r="B39" s="92"/>
      <c r="C39" s="15" t="s">
        <v>734</v>
      </c>
      <c r="D39" s="15"/>
      <c r="E39" s="15"/>
      <c r="F39" s="10"/>
    </row>
    <row r="40" spans="1:6">
      <c r="A40" s="65"/>
      <c r="B40" s="92"/>
      <c r="C40" s="15" t="s">
        <v>735</v>
      </c>
      <c r="D40" s="15"/>
      <c r="E40" s="15"/>
      <c r="F40" s="10" t="s">
        <v>712</v>
      </c>
    </row>
    <row r="41" spans="1:6">
      <c r="A41" s="65"/>
      <c r="B41" s="92"/>
      <c r="C41" s="15" t="s">
        <v>736</v>
      </c>
      <c r="D41" s="15"/>
      <c r="E41" s="15"/>
      <c r="F41" s="10"/>
    </row>
    <row r="42" spans="1:6">
      <c r="A42" s="65"/>
      <c r="B42" s="92"/>
      <c r="C42" s="15" t="s">
        <v>737</v>
      </c>
      <c r="D42" s="15"/>
      <c r="E42" s="15"/>
      <c r="F42" s="10"/>
    </row>
    <row r="43" spans="1:6">
      <c r="A43" s="65"/>
      <c r="B43" s="92"/>
      <c r="C43" s="15" t="s">
        <v>738</v>
      </c>
      <c r="D43" s="15"/>
      <c r="E43" s="15"/>
      <c r="F43" s="10"/>
    </row>
    <row r="44" spans="1:6">
      <c r="A44" s="65"/>
      <c r="B44" s="92"/>
      <c r="C44" s="15" t="s">
        <v>739</v>
      </c>
      <c r="D44" s="15"/>
      <c r="E44" s="15"/>
      <c r="F44" s="10"/>
    </row>
    <row r="45" spans="1:6">
      <c r="A45" s="65"/>
      <c r="B45" s="92"/>
      <c r="C45" s="15" t="s">
        <v>740</v>
      </c>
      <c r="D45" s="15"/>
      <c r="E45" s="15"/>
      <c r="F45" s="10"/>
    </row>
    <row r="46" spans="1:6">
      <c r="A46" s="65"/>
      <c r="B46" s="92"/>
      <c r="C46" s="15" t="s">
        <v>741</v>
      </c>
      <c r="D46" s="15"/>
      <c r="E46" s="15"/>
      <c r="F46" s="10" t="s">
        <v>712</v>
      </c>
    </row>
    <row r="47" spans="1:6">
      <c r="A47" s="65"/>
      <c r="B47" s="92"/>
      <c r="C47" s="15" t="s">
        <v>742</v>
      </c>
      <c r="D47" s="15"/>
      <c r="E47" s="15"/>
      <c r="F47" s="10"/>
    </row>
    <row r="48" spans="1:6">
      <c r="A48" s="65"/>
      <c r="B48" s="92"/>
      <c r="C48" s="15" t="s">
        <v>743</v>
      </c>
      <c r="D48" s="15"/>
      <c r="E48" s="15"/>
      <c r="F48" s="10"/>
    </row>
    <row r="49" spans="1:6">
      <c r="A49" s="65"/>
      <c r="B49" s="92"/>
      <c r="C49" s="15" t="s">
        <v>744</v>
      </c>
      <c r="D49" s="15"/>
      <c r="E49" s="15"/>
      <c r="F49" s="10"/>
    </row>
    <row r="50" spans="1:6">
      <c r="A50" s="65"/>
      <c r="B50" s="92"/>
      <c r="C50" s="15" t="s">
        <v>382</v>
      </c>
      <c r="D50" s="15"/>
      <c r="E50" s="15"/>
      <c r="F50" s="10"/>
    </row>
    <row r="51" spans="1:6">
      <c r="A51" s="65"/>
      <c r="B51" s="92"/>
      <c r="C51" s="15" t="s">
        <v>745</v>
      </c>
      <c r="D51" s="15"/>
      <c r="E51" s="15"/>
      <c r="F51" s="10"/>
    </row>
    <row r="52" spans="1:6">
      <c r="A52" s="65"/>
      <c r="B52" s="92"/>
      <c r="C52" s="15" t="s">
        <v>746</v>
      </c>
      <c r="D52" s="15"/>
      <c r="E52" s="15"/>
      <c r="F52" s="10"/>
    </row>
    <row r="53" spans="1:6">
      <c r="A53" s="65"/>
      <c r="B53" s="92"/>
      <c r="C53" s="15" t="s">
        <v>747</v>
      </c>
      <c r="D53" s="15"/>
      <c r="E53" s="15"/>
      <c r="F53" s="10"/>
    </row>
    <row r="54" spans="1:6">
      <c r="A54" s="65"/>
      <c r="B54" s="92"/>
      <c r="C54" s="15" t="s">
        <v>748</v>
      </c>
      <c r="D54" s="15"/>
      <c r="E54" s="15"/>
      <c r="F54" s="10"/>
    </row>
    <row r="55" spans="1:6">
      <c r="A55" s="65"/>
      <c r="B55" s="92"/>
      <c r="C55" s="15" t="s">
        <v>749</v>
      </c>
      <c r="D55" s="15"/>
      <c r="E55" s="15"/>
      <c r="F55" s="10"/>
    </row>
    <row r="56" spans="1:6">
      <c r="A56" s="65"/>
      <c r="B56" s="92"/>
      <c r="C56" s="15" t="s">
        <v>750</v>
      </c>
      <c r="D56" s="15"/>
      <c r="E56" s="15"/>
      <c r="F56" s="10"/>
    </row>
    <row r="57" spans="1:6">
      <c r="A57" s="65"/>
      <c r="B57" s="92"/>
      <c r="C57" s="15" t="s">
        <v>751</v>
      </c>
      <c r="D57" s="15"/>
      <c r="E57" s="15"/>
      <c r="F57" s="10"/>
    </row>
    <row r="58" spans="1:6">
      <c r="A58" s="65"/>
      <c r="B58" s="92"/>
      <c r="C58" s="15" t="s">
        <v>752</v>
      </c>
      <c r="D58" s="15"/>
      <c r="E58" s="15"/>
      <c r="F58" s="10"/>
    </row>
    <row r="59" spans="1:6">
      <c r="A59" s="65"/>
      <c r="B59" s="92"/>
      <c r="C59" s="15" t="s">
        <v>753</v>
      </c>
      <c r="D59" s="15"/>
      <c r="E59" s="15"/>
      <c r="F59" s="10"/>
    </row>
    <row r="60" spans="1:6">
      <c r="A60" s="65"/>
      <c r="B60" s="92"/>
      <c r="C60" s="15" t="s">
        <v>754</v>
      </c>
      <c r="D60" s="15"/>
      <c r="E60" s="15"/>
      <c r="F60" s="10"/>
    </row>
    <row r="61" spans="1:6">
      <c r="A61" s="65"/>
      <c r="B61" s="92"/>
      <c r="C61" s="15" t="s">
        <v>755</v>
      </c>
      <c r="D61" s="15"/>
      <c r="E61" s="15"/>
      <c r="F61" s="10"/>
    </row>
    <row r="62" spans="1:6">
      <c r="A62" s="65"/>
      <c r="B62" s="92"/>
      <c r="C62" s="15" t="s">
        <v>756</v>
      </c>
      <c r="D62" s="15"/>
      <c r="E62" s="15"/>
      <c r="F62" s="10"/>
    </row>
    <row r="63" spans="1:6">
      <c r="A63" s="65"/>
      <c r="B63" s="92"/>
      <c r="C63" s="15" t="s">
        <v>757</v>
      </c>
      <c r="D63" s="15"/>
      <c r="E63" s="15"/>
      <c r="F63" s="10" t="s">
        <v>712</v>
      </c>
    </row>
    <row r="64" spans="1:6">
      <c r="A64" s="65"/>
      <c r="B64" s="92"/>
      <c r="C64" s="15" t="s">
        <v>758</v>
      </c>
      <c r="D64" s="15"/>
      <c r="E64" s="15"/>
      <c r="F64" s="10"/>
    </row>
    <row r="65" spans="1:5" s="10" customFormat="1">
      <c r="A65" s="65"/>
      <c r="B65" s="92"/>
      <c r="C65" s="15" t="s">
        <v>759</v>
      </c>
      <c r="D65" s="15"/>
      <c r="E65" s="15"/>
    </row>
    <row r="66" spans="1:5" s="10" customFormat="1">
      <c r="A66" s="65"/>
      <c r="B66" s="92"/>
      <c r="C66" s="15" t="s">
        <v>760</v>
      </c>
      <c r="D66" s="15"/>
      <c r="E66" s="15"/>
    </row>
    <row r="67" spans="1:5" s="10" customFormat="1">
      <c r="A67" s="65"/>
      <c r="B67" s="92"/>
      <c r="C67" s="15" t="s">
        <v>761</v>
      </c>
      <c r="D67" s="15"/>
      <c r="E67" s="15"/>
    </row>
    <row r="68" spans="1:5" s="10" customFormat="1">
      <c r="A68" s="65"/>
      <c r="B68" s="92"/>
      <c r="C68" s="15" t="s">
        <v>762</v>
      </c>
      <c r="D68" s="15"/>
      <c r="E68" s="15"/>
    </row>
    <row r="69" spans="1:5" s="10" customFormat="1">
      <c r="A69" s="65"/>
      <c r="B69" s="92"/>
      <c r="C69" s="15" t="s">
        <v>763</v>
      </c>
      <c r="D69" s="15"/>
      <c r="E69" s="15"/>
    </row>
    <row r="70" spans="1:5" s="10" customFormat="1">
      <c r="A70" s="65"/>
      <c r="B70" s="92"/>
      <c r="C70" s="15" t="s">
        <v>764</v>
      </c>
      <c r="D70" s="15"/>
      <c r="E70" s="15"/>
    </row>
    <row r="71" spans="1:5" s="10" customFormat="1">
      <c r="A71" s="65"/>
      <c r="B71" s="92"/>
      <c r="C71" s="15" t="s">
        <v>765</v>
      </c>
      <c r="D71" s="15"/>
      <c r="E71" s="15"/>
    </row>
    <row r="72" spans="1:5" s="10" customFormat="1">
      <c r="A72" s="65"/>
      <c r="B72" s="92"/>
      <c r="C72" s="15" t="s">
        <v>766</v>
      </c>
      <c r="D72" s="15"/>
      <c r="E72" s="15"/>
    </row>
    <row r="73" spans="1:5" s="10" customFormat="1">
      <c r="A73" s="65"/>
      <c r="B73" s="92"/>
      <c r="C73" s="15" t="s">
        <v>767</v>
      </c>
      <c r="D73" s="15"/>
      <c r="E73" s="15"/>
    </row>
    <row r="74" spans="1:5" s="10" customFormat="1">
      <c r="A74" s="65"/>
      <c r="B74" s="92"/>
      <c r="C74" s="15" t="s">
        <v>768</v>
      </c>
      <c r="D74" s="15"/>
      <c r="E74" s="15"/>
    </row>
    <row r="75" spans="1:5" s="10" customFormat="1">
      <c r="A75" s="65"/>
      <c r="B75" s="92"/>
      <c r="C75" s="15" t="s">
        <v>769</v>
      </c>
      <c r="D75" s="15"/>
      <c r="E75" s="15"/>
    </row>
    <row r="76" spans="1:5" s="10" customFormat="1">
      <c r="A76" s="65"/>
      <c r="B76" s="92"/>
      <c r="C76" s="15" t="s">
        <v>770</v>
      </c>
      <c r="D76" s="15"/>
      <c r="E76" s="15"/>
    </row>
    <row r="77" spans="1:5" s="10" customFormat="1">
      <c r="A77" s="65"/>
      <c r="B77" s="92"/>
      <c r="C77" s="15" t="s">
        <v>771</v>
      </c>
      <c r="D77" s="15"/>
      <c r="E77" s="15"/>
    </row>
    <row r="78" spans="1:5" s="10" customFormat="1">
      <c r="A78" s="65"/>
      <c r="B78" s="92"/>
      <c r="C78" s="15" t="s">
        <v>772</v>
      </c>
      <c r="D78" s="15"/>
      <c r="E78" s="15"/>
    </row>
    <row r="79" spans="1:5" s="10" customFormat="1">
      <c r="A79" s="65"/>
      <c r="B79" s="92"/>
      <c r="C79" s="15" t="s">
        <v>773</v>
      </c>
      <c r="D79" s="15"/>
      <c r="E79" s="15"/>
    </row>
    <row r="80" spans="1:5" s="10" customFormat="1">
      <c r="A80" s="65"/>
      <c r="B80" s="92"/>
      <c r="C80" s="15" t="s">
        <v>392</v>
      </c>
      <c r="D80" s="15"/>
      <c r="E80" s="15"/>
    </row>
    <row r="81" spans="1:6">
      <c r="A81" s="65"/>
      <c r="B81" s="92"/>
      <c r="C81" s="15" t="s">
        <v>774</v>
      </c>
      <c r="D81" s="15"/>
      <c r="E81" s="15"/>
      <c r="F81" s="10"/>
    </row>
    <row r="82" spans="1:6">
      <c r="A82" s="65"/>
      <c r="B82" s="92"/>
      <c r="C82" s="15" t="s">
        <v>775</v>
      </c>
      <c r="D82" s="15"/>
      <c r="E82" s="15"/>
      <c r="F82" s="10"/>
    </row>
    <row r="83" spans="1:6">
      <c r="A83" s="65"/>
      <c r="B83" s="92"/>
      <c r="C83" s="15" t="s">
        <v>776</v>
      </c>
      <c r="D83" s="15"/>
      <c r="E83" s="15"/>
      <c r="F83" s="10"/>
    </row>
    <row r="84" spans="1:6">
      <c r="A84" s="65"/>
      <c r="B84" s="92"/>
      <c r="C84" s="15" t="s">
        <v>777</v>
      </c>
      <c r="D84" s="15"/>
      <c r="E84" s="15"/>
      <c r="F84" s="10"/>
    </row>
    <row r="85" spans="1:6">
      <c r="A85" s="65"/>
      <c r="B85" s="92"/>
      <c r="C85" s="15" t="s">
        <v>778</v>
      </c>
      <c r="D85" s="15"/>
      <c r="E85" s="15"/>
      <c r="F85" s="10"/>
    </row>
    <row r="86" spans="1:6">
      <c r="A86" s="65"/>
      <c r="B86" s="92"/>
      <c r="C86" s="15" t="s">
        <v>779</v>
      </c>
      <c r="D86" s="15"/>
      <c r="E86" s="15"/>
      <c r="F86" s="10"/>
    </row>
    <row r="87" spans="1:6">
      <c r="A87" s="65"/>
      <c r="B87" s="92"/>
      <c r="C87" s="15" t="s">
        <v>780</v>
      </c>
      <c r="D87" s="15"/>
      <c r="E87" s="15"/>
      <c r="F87" s="10"/>
    </row>
    <row r="88" spans="1:6">
      <c r="A88" s="65"/>
      <c r="B88" s="92"/>
      <c r="C88" s="15" t="s">
        <v>781</v>
      </c>
      <c r="D88" s="15"/>
      <c r="E88" s="15"/>
      <c r="F88" s="10"/>
    </row>
    <row r="89" spans="1:6">
      <c r="A89" s="65"/>
      <c r="B89" s="92"/>
      <c r="C89" s="15" t="s">
        <v>782</v>
      </c>
      <c r="D89" s="15"/>
      <c r="E89" s="15"/>
      <c r="F89" s="10"/>
    </row>
    <row r="90" spans="1:6">
      <c r="A90" s="65"/>
      <c r="B90" s="92"/>
      <c r="C90" s="15" t="s">
        <v>367</v>
      </c>
      <c r="D90" s="15"/>
      <c r="E90" s="15"/>
      <c r="F90" s="10"/>
    </row>
    <row r="91" spans="1:6">
      <c r="A91" s="65"/>
      <c r="B91" s="92"/>
      <c r="C91" s="15" t="s">
        <v>783</v>
      </c>
      <c r="D91" s="15"/>
      <c r="E91" s="15"/>
      <c r="F91" s="10"/>
    </row>
    <row r="92" spans="1:6">
      <c r="A92" s="65"/>
      <c r="B92" s="92"/>
      <c r="C92" s="15" t="s">
        <v>784</v>
      </c>
      <c r="D92" s="15"/>
      <c r="E92" s="15"/>
      <c r="F92" s="10"/>
    </row>
    <row r="93" spans="1:6">
      <c r="A93" s="65"/>
      <c r="B93" s="92"/>
      <c r="C93" s="15" t="s">
        <v>82</v>
      </c>
      <c r="D93" s="15"/>
      <c r="E93" s="15"/>
      <c r="F93" s="10"/>
    </row>
    <row r="94" spans="1:6">
      <c r="A94" s="65"/>
      <c r="B94" s="92"/>
      <c r="C94" s="15" t="s">
        <v>785</v>
      </c>
      <c r="D94" s="15"/>
      <c r="E94" s="15" t="s">
        <v>786</v>
      </c>
      <c r="F94" s="10" t="s">
        <v>712</v>
      </c>
    </row>
    <row r="95" spans="1:6">
      <c r="A95" s="65"/>
      <c r="B95" s="92"/>
      <c r="C95" s="15" t="s">
        <v>787</v>
      </c>
      <c r="D95" s="15"/>
      <c r="E95" s="15" t="s">
        <v>788</v>
      </c>
      <c r="F95" s="10" t="s">
        <v>712</v>
      </c>
    </row>
    <row r="96" spans="1:6">
      <c r="A96" s="65"/>
      <c r="B96" s="92"/>
      <c r="C96" s="15" t="s">
        <v>789</v>
      </c>
      <c r="D96" s="15"/>
      <c r="E96" s="15" t="s">
        <v>788</v>
      </c>
      <c r="F96" s="10" t="s">
        <v>712</v>
      </c>
    </row>
    <row r="97" spans="1:6">
      <c r="A97" s="65"/>
      <c r="B97" s="92"/>
      <c r="C97" s="15" t="s">
        <v>790</v>
      </c>
      <c r="D97" s="15"/>
      <c r="E97" s="15" t="s">
        <v>788</v>
      </c>
      <c r="F97" s="10" t="s">
        <v>712</v>
      </c>
    </row>
    <row r="98" spans="1:6">
      <c r="A98" s="65"/>
      <c r="B98" s="92"/>
      <c r="C98" s="15" t="s">
        <v>791</v>
      </c>
      <c r="D98" s="15"/>
      <c r="E98" s="15" t="s">
        <v>788</v>
      </c>
      <c r="F98" s="10" t="s">
        <v>712</v>
      </c>
    </row>
    <row r="99" spans="1:6">
      <c r="A99" s="65"/>
      <c r="B99" s="92"/>
      <c r="C99" s="15" t="s">
        <v>792</v>
      </c>
      <c r="D99" s="15"/>
      <c r="E99" s="15" t="s">
        <v>788</v>
      </c>
      <c r="F99" s="10" t="s">
        <v>712</v>
      </c>
    </row>
    <row r="100" spans="1:6">
      <c r="A100" s="65"/>
      <c r="B100" s="92"/>
      <c r="C100" s="15" t="s">
        <v>793</v>
      </c>
      <c r="D100" s="15"/>
      <c r="E100" s="15" t="s">
        <v>788</v>
      </c>
      <c r="F100" s="10" t="s">
        <v>712</v>
      </c>
    </row>
    <row r="101" spans="1:6">
      <c r="A101" s="65"/>
      <c r="B101" s="92"/>
      <c r="C101" s="15" t="s">
        <v>794</v>
      </c>
      <c r="D101" s="15"/>
      <c r="E101" s="15" t="s">
        <v>788</v>
      </c>
      <c r="F101" s="10" t="s">
        <v>712</v>
      </c>
    </row>
    <row r="102" spans="1:6">
      <c r="A102" s="65"/>
      <c r="B102" s="92"/>
      <c r="C102" s="15" t="s">
        <v>795</v>
      </c>
      <c r="D102" s="15"/>
      <c r="E102" s="15" t="s">
        <v>788</v>
      </c>
      <c r="F102" s="10" t="s">
        <v>712</v>
      </c>
    </row>
    <row r="103" spans="1:6">
      <c r="A103" s="65"/>
      <c r="B103" s="92"/>
      <c r="C103" s="15" t="s">
        <v>796</v>
      </c>
      <c r="D103" s="15"/>
      <c r="E103" s="15" t="s">
        <v>788</v>
      </c>
      <c r="F103" s="10" t="s">
        <v>712</v>
      </c>
    </row>
    <row r="104" spans="1:6">
      <c r="A104" s="60"/>
      <c r="B104" s="60" t="s">
        <v>18</v>
      </c>
      <c r="C104" s="14" t="s">
        <v>41</v>
      </c>
      <c r="D104" s="60" t="s">
        <v>18</v>
      </c>
      <c r="E104" s="14"/>
      <c r="F104" s="10"/>
    </row>
    <row r="105" spans="1:6">
      <c r="A105" s="61"/>
      <c r="B105" s="61"/>
      <c r="C105" s="14" t="s">
        <v>17</v>
      </c>
      <c r="D105" s="14"/>
      <c r="E105" s="14"/>
      <c r="F105" s="10"/>
    </row>
    <row r="106" spans="1:6">
      <c r="A106" s="61"/>
      <c r="B106" s="61"/>
      <c r="C106" s="14" t="s">
        <v>330</v>
      </c>
      <c r="D106" s="14"/>
      <c r="E106" s="14"/>
      <c r="F106" s="10"/>
    </row>
    <row r="107" spans="1:6">
      <c r="A107" s="61"/>
      <c r="B107" s="61"/>
      <c r="C107" s="14" t="s">
        <v>306</v>
      </c>
      <c r="D107" s="14"/>
      <c r="E107" s="14"/>
      <c r="F107" s="10"/>
    </row>
    <row r="108" spans="1:6">
      <c r="A108" s="61"/>
      <c r="B108" s="61"/>
      <c r="C108" s="14" t="s">
        <v>199</v>
      </c>
      <c r="D108" s="14"/>
      <c r="E108" s="14"/>
      <c r="F108" s="10"/>
    </row>
    <row r="109" spans="1:6">
      <c r="A109" s="61"/>
      <c r="B109" s="61"/>
      <c r="C109" s="14" t="s">
        <v>70</v>
      </c>
      <c r="D109" s="14"/>
      <c r="E109" s="14"/>
      <c r="F109" s="10"/>
    </row>
    <row r="110" spans="1:6">
      <c r="A110" s="62"/>
      <c r="B110" s="62"/>
      <c r="C110" s="14" t="s">
        <v>63</v>
      </c>
      <c r="D110" s="14"/>
      <c r="E110" s="14"/>
      <c r="F110" s="10"/>
    </row>
    <row r="111" spans="1:6">
      <c r="A111" s="65"/>
      <c r="B111" s="51" t="s">
        <v>645</v>
      </c>
      <c r="C111" s="15" t="s">
        <v>41</v>
      </c>
      <c r="D111" s="51" t="s">
        <v>645</v>
      </c>
      <c r="E111" s="15"/>
      <c r="F111" s="10"/>
    </row>
    <row r="112" spans="1:6">
      <c r="A112" s="65"/>
      <c r="B112" s="52"/>
      <c r="C112" s="15" t="s">
        <v>682</v>
      </c>
      <c r="D112" s="15"/>
      <c r="E112" s="15"/>
      <c r="F112" s="10"/>
    </row>
    <row r="113" spans="1:5" s="10" customFormat="1">
      <c r="A113" s="65"/>
      <c r="B113" s="53"/>
      <c r="C113" s="15" t="s">
        <v>797</v>
      </c>
      <c r="D113" s="15"/>
      <c r="E113" s="15"/>
    </row>
    <row r="114" spans="1:5" s="10" customFormat="1">
      <c r="A114" s="78"/>
      <c r="B114" s="78" t="s">
        <v>261</v>
      </c>
      <c r="C114" s="14" t="s">
        <v>41</v>
      </c>
      <c r="D114" s="78" t="s">
        <v>261</v>
      </c>
      <c r="E114" s="14"/>
    </row>
    <row r="115" spans="1:5" s="10" customFormat="1">
      <c r="A115" s="78"/>
      <c r="B115" s="78"/>
      <c r="C115" s="14" t="s">
        <v>330</v>
      </c>
      <c r="D115" s="14"/>
      <c r="E115" s="14"/>
    </row>
    <row r="116" spans="1:5" s="10" customFormat="1">
      <c r="A116" s="78"/>
      <c r="B116" s="78"/>
      <c r="C116" s="14" t="s">
        <v>306</v>
      </c>
      <c r="D116" s="14"/>
      <c r="E116" s="14"/>
    </row>
    <row r="117" spans="1:5" s="10" customFormat="1">
      <c r="A117" s="78"/>
      <c r="B117" s="78"/>
      <c r="C117" s="14" t="s">
        <v>70</v>
      </c>
      <c r="D117" s="14"/>
      <c r="E117" s="14"/>
    </row>
    <row r="118" spans="1:5" s="10" customFormat="1">
      <c r="A118" s="64"/>
      <c r="B118" s="79" t="s">
        <v>601</v>
      </c>
      <c r="C118" s="15" t="s">
        <v>41</v>
      </c>
      <c r="D118" s="79" t="s">
        <v>601</v>
      </c>
      <c r="E118" s="15"/>
    </row>
    <row r="119" spans="1:5" s="10" customFormat="1">
      <c r="A119" s="102"/>
      <c r="B119" s="101"/>
      <c r="C119" s="15" t="s">
        <v>798</v>
      </c>
      <c r="D119" s="15"/>
      <c r="E119" s="15"/>
    </row>
    <row r="120" spans="1:5" s="10" customFormat="1">
      <c r="A120" s="102"/>
      <c r="B120" s="101"/>
      <c r="C120" s="15" t="s">
        <v>306</v>
      </c>
      <c r="D120" s="15"/>
      <c r="E120" s="15"/>
    </row>
    <row r="121" spans="1:5" s="10" customFormat="1">
      <c r="A121" s="102"/>
      <c r="B121" s="101"/>
      <c r="C121" s="15" t="s">
        <v>199</v>
      </c>
      <c r="D121" s="15"/>
      <c r="E121" s="15"/>
    </row>
    <row r="122" spans="1:5" s="10" customFormat="1">
      <c r="A122" s="102"/>
      <c r="B122" s="101"/>
      <c r="C122" s="15" t="s">
        <v>330</v>
      </c>
      <c r="D122" s="15"/>
      <c r="E122" s="15"/>
    </row>
    <row r="123" spans="1:5" s="10" customFormat="1">
      <c r="A123" s="102"/>
      <c r="B123" s="101"/>
      <c r="C123" s="15" t="s">
        <v>799</v>
      </c>
      <c r="D123" s="15"/>
      <c r="E123" s="15"/>
    </row>
    <row r="124" spans="1:5" s="10" customFormat="1">
      <c r="A124" s="102"/>
      <c r="B124" s="101"/>
      <c r="C124" s="15" t="s">
        <v>800</v>
      </c>
      <c r="D124" s="15"/>
      <c r="E124" s="15"/>
    </row>
    <row r="125" spans="1:5" s="10" customFormat="1">
      <c r="A125" s="102"/>
      <c r="B125" s="101"/>
      <c r="C125" s="15" t="s">
        <v>70</v>
      </c>
      <c r="D125" s="15"/>
      <c r="E125" s="15"/>
    </row>
    <row r="126" spans="1:5" s="10" customFormat="1">
      <c r="A126" s="65"/>
      <c r="B126" s="80"/>
      <c r="C126" s="15" t="s">
        <v>63</v>
      </c>
      <c r="D126" s="15"/>
      <c r="E126" s="15"/>
    </row>
    <row r="127" spans="1:5" s="10" customFormat="1">
      <c r="A127" s="60"/>
      <c r="B127" s="60" t="s">
        <v>21</v>
      </c>
      <c r="C127" s="14" t="s">
        <v>44</v>
      </c>
      <c r="D127" s="60" t="s">
        <v>21</v>
      </c>
      <c r="E127" s="14"/>
    </row>
    <row r="128" spans="1:5" s="10" customFormat="1">
      <c r="A128" s="61"/>
      <c r="B128" s="61"/>
      <c r="C128" s="14" t="s">
        <v>801</v>
      </c>
      <c r="D128" s="14"/>
      <c r="E128" s="14"/>
    </row>
    <row r="129" spans="1:6">
      <c r="A129" s="61"/>
      <c r="B129" s="61"/>
      <c r="C129" s="14" t="s">
        <v>802</v>
      </c>
      <c r="D129" s="14"/>
      <c r="E129" s="14"/>
      <c r="F129" s="10"/>
    </row>
    <row r="130" spans="1:6">
      <c r="A130" s="61"/>
      <c r="B130" s="61"/>
      <c r="C130" s="14" t="s">
        <v>73</v>
      </c>
      <c r="D130" s="14"/>
      <c r="E130" s="14"/>
      <c r="F130" s="10"/>
    </row>
    <row r="131" spans="1:6">
      <c r="A131" s="61"/>
      <c r="B131" s="61"/>
      <c r="C131" s="14" t="s">
        <v>199</v>
      </c>
      <c r="D131" s="14"/>
      <c r="E131" s="14"/>
      <c r="F131" s="10"/>
    </row>
    <row r="132" spans="1:6">
      <c r="A132" s="65"/>
      <c r="B132" s="52" t="s">
        <v>264</v>
      </c>
      <c r="C132" s="15" t="s">
        <v>44</v>
      </c>
      <c r="D132" s="52" t="s">
        <v>264</v>
      </c>
      <c r="E132" s="15"/>
      <c r="F132" s="10"/>
    </row>
    <row r="133" spans="1:6">
      <c r="A133" s="65"/>
      <c r="B133" s="52"/>
      <c r="C133" s="15" t="s">
        <v>199</v>
      </c>
      <c r="D133" s="15"/>
      <c r="E133" s="15"/>
      <c r="F133" s="10"/>
    </row>
    <row r="134" spans="1:6">
      <c r="A134" s="66"/>
      <c r="B134" s="53"/>
      <c r="C134" s="15" t="s">
        <v>63</v>
      </c>
      <c r="D134" s="15"/>
      <c r="E134" s="15"/>
      <c r="F134" s="10"/>
    </row>
    <row r="135" spans="1:6">
      <c r="A135" s="67"/>
      <c r="B135" s="67" t="s">
        <v>24</v>
      </c>
      <c r="C135" s="14" t="s">
        <v>46</v>
      </c>
      <c r="D135" s="67" t="s">
        <v>24</v>
      </c>
      <c r="E135" s="14"/>
      <c r="F135" s="10"/>
    </row>
    <row r="136" spans="1:6">
      <c r="A136" s="68"/>
      <c r="B136" s="68"/>
      <c r="C136" s="14" t="s">
        <v>113</v>
      </c>
      <c r="D136" s="14"/>
      <c r="E136" s="14"/>
      <c r="F136" s="10" t="s">
        <v>712</v>
      </c>
    </row>
    <row r="137" spans="1:6">
      <c r="A137" s="68"/>
      <c r="B137" s="68"/>
      <c r="C137" s="14" t="s">
        <v>803</v>
      </c>
      <c r="D137" s="14"/>
      <c r="E137" s="14" t="s">
        <v>804</v>
      </c>
      <c r="F137" s="10"/>
    </row>
    <row r="138" spans="1:6">
      <c r="A138" s="68"/>
      <c r="B138" s="68"/>
      <c r="C138" s="14" t="s">
        <v>805</v>
      </c>
      <c r="D138" s="14"/>
      <c r="E138" s="14" t="s">
        <v>806</v>
      </c>
      <c r="F138" s="10"/>
    </row>
    <row r="139" spans="1:6">
      <c r="A139" s="68"/>
      <c r="B139" s="68"/>
      <c r="C139" s="14" t="s">
        <v>807</v>
      </c>
      <c r="D139" s="14"/>
      <c r="E139" s="14"/>
      <c r="F139" s="10"/>
    </row>
    <row r="140" spans="1:6">
      <c r="A140" s="68"/>
      <c r="B140" s="68"/>
      <c r="C140" s="14" t="s">
        <v>808</v>
      </c>
      <c r="D140" s="14"/>
      <c r="E140" s="14"/>
      <c r="F140" s="10"/>
    </row>
    <row r="141" spans="1:6">
      <c r="A141" s="68"/>
      <c r="B141" s="68"/>
      <c r="C141" s="14" t="s">
        <v>809</v>
      </c>
      <c r="D141" s="14"/>
      <c r="E141" s="14"/>
      <c r="F141" s="10"/>
    </row>
    <row r="142" spans="1:6">
      <c r="A142" s="68"/>
      <c r="B142" s="68"/>
      <c r="C142" s="14" t="s">
        <v>810</v>
      </c>
      <c r="D142" s="14"/>
      <c r="E142" s="14"/>
      <c r="F142" s="10"/>
    </row>
    <row r="143" spans="1:6">
      <c r="A143" s="68"/>
      <c r="B143" s="68"/>
      <c r="C143" s="14" t="s">
        <v>811</v>
      </c>
      <c r="D143" s="14"/>
      <c r="E143" s="14"/>
      <c r="F143" s="10"/>
    </row>
    <row r="144" spans="1:6">
      <c r="A144" s="68"/>
      <c r="B144" s="68"/>
      <c r="C144" s="14" t="s">
        <v>812</v>
      </c>
      <c r="D144" s="14"/>
      <c r="E144" s="14"/>
      <c r="F144" s="10"/>
    </row>
    <row r="145" spans="1:5" s="10" customFormat="1">
      <c r="A145" s="68"/>
      <c r="B145" s="68"/>
      <c r="C145" s="14" t="s">
        <v>63</v>
      </c>
      <c r="D145" s="14"/>
      <c r="E145" s="14"/>
    </row>
    <row r="146" spans="1:5" s="10" customFormat="1">
      <c r="A146" s="64"/>
      <c r="B146" s="57" t="s">
        <v>29</v>
      </c>
      <c r="C146" s="15" t="s">
        <v>464</v>
      </c>
      <c r="D146" s="15" t="s">
        <v>813</v>
      </c>
      <c r="E146" s="15"/>
    </row>
    <row r="147" spans="1:5" s="10" customFormat="1">
      <c r="A147" s="66"/>
      <c r="B147" s="59"/>
      <c r="C147" s="15" t="s">
        <v>51</v>
      </c>
      <c r="D147" s="15"/>
      <c r="E147" s="15"/>
    </row>
    <row r="148" spans="1:5" s="10" customFormat="1">
      <c r="A148" s="46"/>
      <c r="B148" s="100" t="s">
        <v>25</v>
      </c>
      <c r="C148" s="14" t="s">
        <v>47</v>
      </c>
      <c r="D148" s="100" t="s">
        <v>25</v>
      </c>
      <c r="E148" s="14" t="s">
        <v>814</v>
      </c>
    </row>
    <row r="149" spans="1:5" s="10" customFormat="1">
      <c r="A149" s="47"/>
      <c r="B149" s="47"/>
      <c r="C149" s="14" t="s">
        <v>815</v>
      </c>
      <c r="D149" s="14"/>
      <c r="E149" s="14" t="s">
        <v>816</v>
      </c>
    </row>
    <row r="150" spans="1:5" s="10" customFormat="1">
      <c r="A150" s="47"/>
      <c r="B150" s="47"/>
      <c r="C150" s="14" t="s">
        <v>817</v>
      </c>
      <c r="D150" s="14"/>
      <c r="E150" s="14" t="s">
        <v>818</v>
      </c>
    </row>
    <row r="151" spans="1:5" s="10" customFormat="1">
      <c r="A151" s="47"/>
      <c r="B151" s="47"/>
      <c r="C151" s="14" t="s">
        <v>819</v>
      </c>
      <c r="D151" s="14"/>
      <c r="E151" s="14" t="s">
        <v>820</v>
      </c>
    </row>
    <row r="152" spans="1:5" s="10" customFormat="1">
      <c r="A152" s="47"/>
      <c r="B152" s="47"/>
      <c r="C152" s="14" t="s">
        <v>821</v>
      </c>
      <c r="D152" s="14"/>
      <c r="E152" s="14" t="s">
        <v>822</v>
      </c>
    </row>
    <row r="153" spans="1:5" s="10" customFormat="1">
      <c r="A153" s="47"/>
      <c r="B153" s="47"/>
      <c r="C153" s="14" t="s">
        <v>823</v>
      </c>
      <c r="D153" s="14"/>
      <c r="E153" s="14" t="s">
        <v>824</v>
      </c>
    </row>
    <row r="154" spans="1:5" s="10" customFormat="1">
      <c r="A154" s="47"/>
      <c r="B154" s="47"/>
      <c r="C154" s="14" t="s">
        <v>825</v>
      </c>
      <c r="D154" s="14"/>
      <c r="E154" s="14" t="s">
        <v>826</v>
      </c>
    </row>
    <row r="155" spans="1:5" s="10" customFormat="1">
      <c r="A155" s="47"/>
      <c r="B155" s="47"/>
      <c r="C155" s="14" t="s">
        <v>827</v>
      </c>
      <c r="D155" s="14"/>
      <c r="E155" s="14" t="s">
        <v>828</v>
      </c>
    </row>
    <row r="156" spans="1:5" s="10" customFormat="1">
      <c r="A156" s="47"/>
      <c r="B156" s="47"/>
      <c r="C156" s="14" t="s">
        <v>829</v>
      </c>
      <c r="D156" s="14"/>
      <c r="E156" s="14" t="s">
        <v>830</v>
      </c>
    </row>
    <row r="157" spans="1:5" s="10" customFormat="1">
      <c r="A157" s="47"/>
      <c r="B157" s="47"/>
      <c r="C157" s="14" t="s">
        <v>831</v>
      </c>
      <c r="D157" s="14"/>
      <c r="E157" s="14" t="s">
        <v>832</v>
      </c>
    </row>
    <row r="158" spans="1:5" s="10" customFormat="1">
      <c r="A158" s="47"/>
      <c r="B158" s="47"/>
      <c r="C158" s="14" t="s">
        <v>833</v>
      </c>
      <c r="D158" s="14"/>
      <c r="E158" s="14" t="s">
        <v>834</v>
      </c>
    </row>
    <row r="159" spans="1:5" s="10" customFormat="1">
      <c r="A159" s="47"/>
      <c r="B159" s="47"/>
      <c r="C159" s="14" t="s">
        <v>76</v>
      </c>
      <c r="D159" s="14"/>
      <c r="E159" s="14" t="s">
        <v>835</v>
      </c>
    </row>
    <row r="160" spans="1:5" s="10" customFormat="1">
      <c r="A160" s="47"/>
      <c r="B160" s="47"/>
      <c r="C160" s="14" t="s">
        <v>836</v>
      </c>
      <c r="D160" s="14"/>
      <c r="E160" s="14" t="s">
        <v>837</v>
      </c>
    </row>
    <row r="161" spans="1:5" s="10" customFormat="1">
      <c r="A161" s="47"/>
      <c r="B161" s="47"/>
      <c r="C161" s="14" t="s">
        <v>83</v>
      </c>
      <c r="D161" s="14"/>
      <c r="E161" s="14" t="s">
        <v>838</v>
      </c>
    </row>
    <row r="162" spans="1:5" s="10" customFormat="1">
      <c r="A162" s="47"/>
      <c r="B162" s="47"/>
      <c r="C162" s="14" t="s">
        <v>839</v>
      </c>
      <c r="D162" s="14"/>
      <c r="E162" s="14" t="s">
        <v>840</v>
      </c>
    </row>
    <row r="163" spans="1:5" s="10" customFormat="1">
      <c r="A163" s="47"/>
      <c r="B163" s="47"/>
      <c r="C163" s="14" t="s">
        <v>841</v>
      </c>
      <c r="D163" s="14"/>
      <c r="E163" s="14" t="s">
        <v>842</v>
      </c>
    </row>
    <row r="164" spans="1:5" s="10" customFormat="1">
      <c r="A164" s="47"/>
      <c r="B164" s="47"/>
      <c r="C164" s="14" t="s">
        <v>843</v>
      </c>
      <c r="D164" s="14"/>
      <c r="E164" s="14" t="s">
        <v>844</v>
      </c>
    </row>
    <row r="165" spans="1:5" s="10" customFormat="1">
      <c r="A165" s="47"/>
      <c r="B165" s="47"/>
      <c r="C165" s="14" t="s">
        <v>845</v>
      </c>
      <c r="D165" s="14"/>
      <c r="E165" s="14" t="s">
        <v>846</v>
      </c>
    </row>
    <row r="166" spans="1:5" s="10" customFormat="1">
      <c r="A166" s="47"/>
      <c r="B166" s="47"/>
      <c r="C166" s="14" t="s">
        <v>847</v>
      </c>
      <c r="D166" s="14"/>
      <c r="E166" s="14" t="s">
        <v>848</v>
      </c>
    </row>
    <row r="167" spans="1:5" s="10" customFormat="1">
      <c r="A167" s="47"/>
      <c r="B167" s="47"/>
      <c r="C167" s="14" t="s">
        <v>849</v>
      </c>
      <c r="D167" s="14"/>
      <c r="E167" s="14" t="s">
        <v>850</v>
      </c>
    </row>
    <row r="168" spans="1:5" s="10" customFormat="1">
      <c r="A168" s="47"/>
      <c r="B168" s="47"/>
      <c r="C168" s="14" t="s">
        <v>851</v>
      </c>
      <c r="D168" s="14"/>
      <c r="E168" s="14" t="s">
        <v>852</v>
      </c>
    </row>
    <row r="169" spans="1:5" s="10" customFormat="1">
      <c r="A169" s="47"/>
      <c r="B169" s="47"/>
      <c r="C169" s="14" t="s">
        <v>853</v>
      </c>
      <c r="D169" s="14"/>
      <c r="E169" s="14" t="s">
        <v>854</v>
      </c>
    </row>
    <row r="170" spans="1:5" s="10" customFormat="1">
      <c r="A170" s="47"/>
      <c r="B170" s="47"/>
      <c r="C170" s="14" t="s">
        <v>855</v>
      </c>
      <c r="D170" s="14"/>
      <c r="E170" s="14" t="s">
        <v>856</v>
      </c>
    </row>
    <row r="171" spans="1:5" s="10" customFormat="1">
      <c r="A171" s="47"/>
      <c r="B171" s="47"/>
      <c r="C171" s="14" t="s">
        <v>857</v>
      </c>
      <c r="D171" s="14"/>
      <c r="E171" s="14" t="s">
        <v>858</v>
      </c>
    </row>
    <row r="172" spans="1:5" s="10" customFormat="1">
      <c r="A172" s="47"/>
      <c r="B172" s="47"/>
      <c r="C172" s="14" t="s">
        <v>859</v>
      </c>
      <c r="D172" s="14"/>
      <c r="E172" s="14" t="s">
        <v>860</v>
      </c>
    </row>
    <row r="173" spans="1:5" s="10" customFormat="1">
      <c r="A173" s="47"/>
      <c r="B173" s="47"/>
      <c r="C173" s="14" t="s">
        <v>861</v>
      </c>
      <c r="D173" s="14"/>
      <c r="E173" s="14" t="s">
        <v>862</v>
      </c>
    </row>
    <row r="174" spans="1:5" s="10" customFormat="1">
      <c r="A174" s="47"/>
      <c r="B174" s="47"/>
      <c r="C174" s="14" t="s">
        <v>863</v>
      </c>
      <c r="D174" s="14"/>
      <c r="E174" s="14" t="s">
        <v>864</v>
      </c>
    </row>
    <row r="175" spans="1:5" s="10" customFormat="1">
      <c r="A175" s="47"/>
      <c r="B175" s="47"/>
      <c r="C175" s="14" t="s">
        <v>865</v>
      </c>
      <c r="D175" s="14"/>
      <c r="E175" s="14" t="s">
        <v>866</v>
      </c>
    </row>
    <row r="176" spans="1:5" s="10" customFormat="1">
      <c r="A176" s="47"/>
      <c r="B176" s="47"/>
      <c r="C176" s="14" t="s">
        <v>867</v>
      </c>
      <c r="D176" s="14"/>
      <c r="E176" s="14" t="s">
        <v>868</v>
      </c>
    </row>
    <row r="177" spans="1:6">
      <c r="A177" s="47"/>
      <c r="B177" s="47"/>
      <c r="C177" s="14" t="s">
        <v>869</v>
      </c>
      <c r="D177" s="14"/>
      <c r="E177" s="14" t="s">
        <v>870</v>
      </c>
      <c r="F177" s="10"/>
    </row>
    <row r="178" spans="1:6">
      <c r="A178" s="47"/>
      <c r="B178" s="47"/>
      <c r="C178" s="14" t="s">
        <v>871</v>
      </c>
      <c r="D178" s="14"/>
      <c r="E178" s="14" t="s">
        <v>872</v>
      </c>
      <c r="F178" s="10"/>
    </row>
    <row r="179" spans="1:6">
      <c r="A179" s="47"/>
      <c r="B179" s="47"/>
      <c r="C179" s="14" t="s">
        <v>873</v>
      </c>
      <c r="D179" s="14"/>
      <c r="E179" s="14" t="s">
        <v>874</v>
      </c>
      <c r="F179" s="10"/>
    </row>
    <row r="180" spans="1:6">
      <c r="A180" s="47"/>
      <c r="B180" s="47"/>
      <c r="C180" s="14" t="s">
        <v>875</v>
      </c>
      <c r="D180" s="14"/>
      <c r="E180" s="14" t="s">
        <v>876</v>
      </c>
      <c r="F180" s="10" t="s">
        <v>712</v>
      </c>
    </row>
    <row r="181" spans="1:6">
      <c r="A181" s="47"/>
      <c r="B181" s="47"/>
      <c r="C181" s="14" t="s">
        <v>63</v>
      </c>
      <c r="D181" s="14"/>
      <c r="E181" s="14" t="s">
        <v>63</v>
      </c>
      <c r="F181" s="10"/>
    </row>
    <row r="182" spans="1:6" ht="28.5">
      <c r="A182" s="64"/>
      <c r="B182" s="85" t="s">
        <v>877</v>
      </c>
      <c r="C182" s="39" t="s">
        <v>117</v>
      </c>
      <c r="D182" s="39" t="s">
        <v>878</v>
      </c>
      <c r="E182" s="39"/>
      <c r="F182" s="10"/>
    </row>
    <row r="183" spans="1:6">
      <c r="A183" s="65"/>
      <c r="B183" s="58"/>
      <c r="C183" s="39" t="s">
        <v>630</v>
      </c>
      <c r="D183" s="39"/>
      <c r="E183" s="39"/>
      <c r="F183" s="10"/>
    </row>
    <row r="184" spans="1:6">
      <c r="A184" s="65"/>
      <c r="B184" s="58"/>
      <c r="C184" s="39" t="s">
        <v>879</v>
      </c>
      <c r="D184" s="39"/>
      <c r="E184" s="39"/>
      <c r="F184" s="10"/>
    </row>
    <row r="185" spans="1:6">
      <c r="A185" s="66"/>
      <c r="B185" s="59"/>
      <c r="C185" s="40" t="s">
        <v>640</v>
      </c>
      <c r="D185" s="40"/>
      <c r="E185" s="40"/>
      <c r="F185" s="10"/>
    </row>
    <row r="186" spans="1:6">
      <c r="A186" s="60"/>
      <c r="B186" s="60" t="s">
        <v>100</v>
      </c>
      <c r="C186" s="38" t="s">
        <v>120</v>
      </c>
      <c r="D186" s="60" t="s">
        <v>100</v>
      </c>
      <c r="E186" s="38"/>
      <c r="F186" s="10"/>
    </row>
    <row r="187" spans="1:6">
      <c r="A187" s="61"/>
      <c r="B187" s="61"/>
      <c r="C187" s="38" t="s">
        <v>135</v>
      </c>
      <c r="D187" s="38"/>
      <c r="E187" s="38"/>
      <c r="F187" s="10"/>
    </row>
    <row r="188" spans="1:6">
      <c r="A188" s="64"/>
      <c r="B188" s="57" t="s">
        <v>88</v>
      </c>
      <c r="C188" s="40" t="s">
        <v>116</v>
      </c>
      <c r="D188" s="57" t="s">
        <v>88</v>
      </c>
      <c r="E188" s="40" t="s">
        <v>880</v>
      </c>
      <c r="F188" s="10"/>
    </row>
    <row r="189" spans="1:6">
      <c r="A189" s="65"/>
      <c r="B189" s="58"/>
      <c r="C189" s="40" t="s">
        <v>132</v>
      </c>
      <c r="D189" s="40"/>
      <c r="E189" s="40" t="s">
        <v>881</v>
      </c>
      <c r="F189" s="10"/>
    </row>
    <row r="190" spans="1:6">
      <c r="A190" s="65"/>
      <c r="B190" s="58"/>
      <c r="C190" s="40" t="s">
        <v>199</v>
      </c>
      <c r="D190" s="40"/>
      <c r="E190" s="40" t="s">
        <v>199</v>
      </c>
      <c r="F190" s="10"/>
    </row>
    <row r="191" spans="1:6">
      <c r="A191" s="65"/>
      <c r="B191" s="58"/>
      <c r="C191" s="40" t="s">
        <v>882</v>
      </c>
      <c r="D191" s="40"/>
      <c r="E191" s="40" t="s">
        <v>883</v>
      </c>
      <c r="F191" s="10"/>
    </row>
    <row r="192" spans="1:6">
      <c r="A192" s="65"/>
      <c r="B192" s="58"/>
      <c r="C192" s="40" t="s">
        <v>884</v>
      </c>
      <c r="D192" s="40"/>
      <c r="E192" s="40" t="s">
        <v>885</v>
      </c>
      <c r="F192" s="10"/>
    </row>
    <row r="193" spans="1:5" s="10" customFormat="1">
      <c r="A193" s="65"/>
      <c r="B193" s="58"/>
      <c r="C193" s="40" t="s">
        <v>886</v>
      </c>
      <c r="D193" s="40"/>
      <c r="E193" s="40" t="s">
        <v>887</v>
      </c>
    </row>
    <row r="194" spans="1:5" s="10" customFormat="1">
      <c r="A194" s="65"/>
      <c r="B194" s="58"/>
      <c r="C194" s="40" t="s">
        <v>888</v>
      </c>
      <c r="D194" s="40"/>
      <c r="E194" s="40" t="s">
        <v>889</v>
      </c>
    </row>
    <row r="195" spans="1:5" s="10" customFormat="1">
      <c r="A195" s="65"/>
      <c r="B195" s="58"/>
      <c r="C195" s="40" t="s">
        <v>890</v>
      </c>
      <c r="D195" s="40"/>
      <c r="E195" s="40" t="s">
        <v>891</v>
      </c>
    </row>
    <row r="196" spans="1:5" s="10" customFormat="1">
      <c r="A196" s="65"/>
      <c r="B196" s="58"/>
      <c r="C196" s="40" t="s">
        <v>892</v>
      </c>
      <c r="D196" s="40"/>
      <c r="E196" s="40" t="s">
        <v>893</v>
      </c>
    </row>
    <row r="197" spans="1:5" s="10" customFormat="1">
      <c r="A197" s="65"/>
      <c r="B197" s="58"/>
      <c r="C197" s="40" t="s">
        <v>894</v>
      </c>
      <c r="D197" s="40"/>
      <c r="E197" s="40" t="s">
        <v>895</v>
      </c>
    </row>
    <row r="198" spans="1:5" s="10" customFormat="1">
      <c r="A198" s="65"/>
      <c r="B198" s="58"/>
      <c r="C198" s="40" t="s">
        <v>896</v>
      </c>
      <c r="D198" s="40"/>
      <c r="E198" s="40" t="s">
        <v>897</v>
      </c>
    </row>
    <row r="199" spans="1:5" s="10" customFormat="1">
      <c r="A199" s="65"/>
      <c r="B199" s="58"/>
      <c r="C199" s="40" t="s">
        <v>898</v>
      </c>
      <c r="D199" s="40"/>
      <c r="E199" s="40" t="s">
        <v>899</v>
      </c>
    </row>
    <row r="200" spans="1:5" s="10" customFormat="1">
      <c r="A200" s="65"/>
      <c r="B200" s="58"/>
      <c r="C200" s="40" t="s">
        <v>63</v>
      </c>
      <c r="D200" s="40"/>
      <c r="E200" s="40" t="s">
        <v>63</v>
      </c>
    </row>
    <row r="201" spans="1:5" s="10" customFormat="1">
      <c r="A201" s="66"/>
      <c r="B201" s="59"/>
      <c r="C201" s="40" t="s">
        <v>640</v>
      </c>
      <c r="D201" s="40"/>
      <c r="E201" s="40" t="s">
        <v>900</v>
      </c>
    </row>
    <row r="202" spans="1:5" s="10" customFormat="1">
      <c r="A202" s="100"/>
      <c r="B202" s="100" t="s">
        <v>27</v>
      </c>
      <c r="C202" s="14" t="s">
        <v>901</v>
      </c>
      <c r="D202" s="14" t="s">
        <v>902</v>
      </c>
      <c r="E202" s="14"/>
    </row>
    <row r="203" spans="1:5" s="10" customFormat="1">
      <c r="A203" s="47"/>
      <c r="B203" s="47"/>
      <c r="C203" s="14" t="s">
        <v>903</v>
      </c>
      <c r="D203" s="14"/>
      <c r="E203" s="14"/>
    </row>
    <row r="204" spans="1:5" s="10" customFormat="1">
      <c r="A204" s="47"/>
      <c r="B204" s="47"/>
      <c r="C204" s="14" t="s">
        <v>904</v>
      </c>
      <c r="D204" s="14"/>
      <c r="E204" s="14"/>
    </row>
    <row r="205" spans="1:5" s="10" customFormat="1">
      <c r="A205" s="47"/>
      <c r="B205" s="47"/>
      <c r="C205" s="14" t="s">
        <v>905</v>
      </c>
      <c r="D205" s="14"/>
      <c r="E205" s="14"/>
    </row>
    <row r="206" spans="1:5" s="10" customFormat="1">
      <c r="A206" s="47"/>
      <c r="B206" s="47"/>
      <c r="C206" s="14" t="s">
        <v>906</v>
      </c>
      <c r="D206" s="14"/>
      <c r="E206" s="14"/>
    </row>
    <row r="207" spans="1:5" s="10" customFormat="1">
      <c r="A207" s="47"/>
      <c r="B207" s="47"/>
      <c r="C207" s="14" t="s">
        <v>627</v>
      </c>
      <c r="D207" s="14"/>
      <c r="E207" s="114"/>
    </row>
    <row r="208" spans="1:5" s="10" customFormat="1">
      <c r="A208" s="47"/>
      <c r="B208" s="47"/>
      <c r="C208" s="14" t="s">
        <v>907</v>
      </c>
      <c r="D208" s="14"/>
      <c r="E208" s="14"/>
    </row>
    <row r="209" spans="1:6">
      <c r="A209" s="47"/>
      <c r="B209" s="47"/>
      <c r="C209" s="14" t="s">
        <v>908</v>
      </c>
      <c r="D209" s="14"/>
      <c r="E209" s="14"/>
      <c r="F209" s="10"/>
    </row>
    <row r="210" spans="1:6">
      <c r="A210" s="47"/>
      <c r="B210" s="47"/>
      <c r="C210" s="14" t="s">
        <v>909</v>
      </c>
      <c r="D210" s="14"/>
      <c r="E210" s="14"/>
      <c r="F210" s="10"/>
    </row>
    <row r="211" spans="1:6">
      <c r="A211" s="47"/>
      <c r="B211" s="47"/>
      <c r="C211" s="14" t="s">
        <v>174</v>
      </c>
      <c r="D211" s="14"/>
      <c r="E211" s="14"/>
      <c r="F211" s="10"/>
    </row>
    <row r="212" spans="1:6">
      <c r="A212" s="47"/>
      <c r="B212" s="47"/>
      <c r="C212" s="14" t="s">
        <v>910</v>
      </c>
      <c r="D212" s="14"/>
      <c r="E212" s="14"/>
      <c r="F212" s="10"/>
    </row>
    <row r="213" spans="1:6">
      <c r="A213" s="47"/>
      <c r="B213" s="47"/>
      <c r="C213" s="14" t="s">
        <v>911</v>
      </c>
      <c r="D213" s="14"/>
      <c r="E213" s="14"/>
      <c r="F213" s="10"/>
    </row>
    <row r="214" spans="1:6">
      <c r="A214" s="47"/>
      <c r="B214" s="47"/>
      <c r="C214" s="14" t="s">
        <v>912</v>
      </c>
      <c r="D214" s="14"/>
      <c r="E214" s="14"/>
      <c r="F214" s="10"/>
    </row>
    <row r="215" spans="1:6">
      <c r="A215" s="47"/>
      <c r="B215" s="47"/>
      <c r="C215" s="14" t="s">
        <v>913</v>
      </c>
      <c r="D215" s="14"/>
      <c r="E215" s="14"/>
      <c r="F215" s="10"/>
    </row>
    <row r="216" spans="1:6">
      <c r="A216" s="47"/>
      <c r="B216" s="47"/>
      <c r="C216" s="14" t="s">
        <v>49</v>
      </c>
      <c r="D216" s="14"/>
      <c r="E216" s="14"/>
      <c r="F216" s="10"/>
    </row>
    <row r="217" spans="1:6">
      <c r="A217" s="47"/>
      <c r="B217" s="47"/>
      <c r="C217" s="14" t="s">
        <v>914</v>
      </c>
      <c r="D217" s="14"/>
      <c r="E217" s="14" t="s">
        <v>915</v>
      </c>
      <c r="F217" s="10" t="s">
        <v>712</v>
      </c>
    </row>
    <row r="218" spans="1:6">
      <c r="A218" s="47"/>
      <c r="B218" s="47"/>
      <c r="C218" s="14" t="s">
        <v>916</v>
      </c>
      <c r="D218" s="14"/>
      <c r="E218" s="14"/>
      <c r="F218" s="10"/>
    </row>
    <row r="219" spans="1:6">
      <c r="A219" s="47"/>
      <c r="B219" s="47"/>
      <c r="C219" s="14" t="s">
        <v>917</v>
      </c>
      <c r="D219" s="14"/>
      <c r="E219" s="14"/>
      <c r="F219" s="10"/>
    </row>
    <row r="220" spans="1:6">
      <c r="A220" s="47"/>
      <c r="B220" s="47"/>
      <c r="C220" s="14" t="s">
        <v>918</v>
      </c>
      <c r="D220" s="14"/>
      <c r="E220" s="14"/>
      <c r="F220" s="10"/>
    </row>
    <row r="221" spans="1:6">
      <c r="A221" s="47"/>
      <c r="B221" s="47"/>
      <c r="C221" s="14" t="s">
        <v>919</v>
      </c>
      <c r="D221" s="14"/>
      <c r="E221" s="114"/>
      <c r="F221" s="10"/>
    </row>
    <row r="222" spans="1:6">
      <c r="A222" s="47"/>
      <c r="B222" s="47"/>
      <c r="C222" s="14" t="s">
        <v>920</v>
      </c>
      <c r="D222" s="14"/>
      <c r="E222" s="14"/>
      <c r="F222" s="10"/>
    </row>
    <row r="223" spans="1:6">
      <c r="A223" s="47"/>
      <c r="B223" s="47"/>
      <c r="C223" s="14" t="s">
        <v>921</v>
      </c>
      <c r="D223" s="14"/>
      <c r="E223" s="14"/>
      <c r="F223" s="10"/>
    </row>
    <row r="224" spans="1:6">
      <c r="A224" s="47"/>
      <c r="B224" s="47"/>
      <c r="C224" s="14" t="s">
        <v>922</v>
      </c>
      <c r="D224" s="14"/>
      <c r="E224" s="14"/>
      <c r="F224" s="10"/>
    </row>
    <row r="225" spans="1:5" s="10" customFormat="1">
      <c r="A225" s="47"/>
      <c r="B225" s="47"/>
      <c r="C225" s="14" t="s">
        <v>923</v>
      </c>
      <c r="D225" s="14"/>
      <c r="E225" s="14"/>
    </row>
    <row r="226" spans="1:5" s="10" customFormat="1">
      <c r="A226" s="47"/>
      <c r="B226" s="47"/>
      <c r="C226" s="14" t="s">
        <v>924</v>
      </c>
      <c r="D226" s="14"/>
      <c r="E226" s="14"/>
    </row>
    <row r="227" spans="1:5" s="10" customFormat="1">
      <c r="A227" s="47"/>
      <c r="B227" s="47"/>
      <c r="C227" s="14" t="s">
        <v>925</v>
      </c>
      <c r="D227" s="14"/>
      <c r="E227" s="14"/>
    </row>
    <row r="228" spans="1:5" s="10" customFormat="1">
      <c r="A228" s="47"/>
      <c r="B228" s="47"/>
      <c r="C228" s="14" t="s">
        <v>206</v>
      </c>
      <c r="D228" s="14"/>
      <c r="E228" s="14"/>
    </row>
    <row r="229" spans="1:5" s="10" customFormat="1">
      <c r="A229" s="47"/>
      <c r="B229" s="47"/>
      <c r="C229" s="14" t="s">
        <v>926</v>
      </c>
      <c r="D229" s="14"/>
      <c r="E229" s="14"/>
    </row>
    <row r="230" spans="1:5" s="10" customFormat="1">
      <c r="A230" s="47"/>
      <c r="B230" s="47"/>
      <c r="C230" s="14" t="s">
        <v>193</v>
      </c>
      <c r="D230" s="14"/>
      <c r="E230" s="14"/>
    </row>
    <row r="231" spans="1:5" s="10" customFormat="1">
      <c r="A231" s="47"/>
      <c r="B231" s="47"/>
      <c r="C231" s="14" t="s">
        <v>927</v>
      </c>
      <c r="D231" s="14"/>
      <c r="E231" s="14"/>
    </row>
    <row r="232" spans="1:5" s="10" customFormat="1">
      <c r="A232" s="47"/>
      <c r="B232" s="47"/>
      <c r="C232" s="14" t="s">
        <v>928</v>
      </c>
      <c r="D232" s="14"/>
      <c r="E232" s="14"/>
    </row>
    <row r="233" spans="1:5" s="10" customFormat="1">
      <c r="A233" s="47"/>
      <c r="B233" s="47"/>
      <c r="C233" s="14" t="s">
        <v>929</v>
      </c>
      <c r="D233" s="14"/>
      <c r="E233" s="14"/>
    </row>
    <row r="234" spans="1:5" s="10" customFormat="1">
      <c r="A234" s="47"/>
      <c r="B234" s="47"/>
      <c r="C234" s="14" t="s">
        <v>930</v>
      </c>
      <c r="D234" s="14"/>
      <c r="E234" s="14"/>
    </row>
    <row r="235" spans="1:5" s="10" customFormat="1">
      <c r="A235" s="47"/>
      <c r="B235" s="47"/>
      <c r="C235" s="14" t="s">
        <v>931</v>
      </c>
      <c r="D235" s="14"/>
      <c r="E235" s="14"/>
    </row>
    <row r="236" spans="1:5" s="10" customFormat="1">
      <c r="A236" s="47"/>
      <c r="B236" s="47"/>
      <c r="C236" s="14" t="s">
        <v>932</v>
      </c>
      <c r="D236" s="14"/>
      <c r="E236" s="14"/>
    </row>
    <row r="237" spans="1:5" s="10" customFormat="1">
      <c r="A237" s="47"/>
      <c r="B237" s="47"/>
      <c r="C237" s="14" t="s">
        <v>933</v>
      </c>
      <c r="D237" s="14"/>
      <c r="E237" s="14"/>
    </row>
    <row r="238" spans="1:5" s="10" customFormat="1">
      <c r="A238" s="47"/>
      <c r="B238" s="47"/>
      <c r="C238" s="14" t="s">
        <v>934</v>
      </c>
      <c r="D238" s="14"/>
      <c r="E238" s="114"/>
    </row>
    <row r="239" spans="1:5" s="10" customFormat="1">
      <c r="A239" s="47"/>
      <c r="B239" s="47"/>
      <c r="C239" s="14" t="s">
        <v>935</v>
      </c>
      <c r="D239" s="14"/>
      <c r="E239" s="14"/>
    </row>
    <row r="240" spans="1:5" s="10" customFormat="1">
      <c r="A240" s="47"/>
      <c r="B240" s="47"/>
      <c r="C240" s="14" t="s">
        <v>936</v>
      </c>
      <c r="D240" s="14"/>
      <c r="E240" s="14"/>
    </row>
    <row r="241" spans="1:5" s="10" customFormat="1">
      <c r="A241" s="47"/>
      <c r="B241" s="47"/>
      <c r="C241" s="14" t="s">
        <v>165</v>
      </c>
      <c r="D241" s="14"/>
      <c r="E241" s="14"/>
    </row>
    <row r="242" spans="1:5" s="10" customFormat="1">
      <c r="A242" s="47"/>
      <c r="B242" s="47"/>
      <c r="C242" s="14" t="s">
        <v>149</v>
      </c>
      <c r="D242" s="14"/>
      <c r="E242" s="14"/>
    </row>
    <row r="243" spans="1:5" s="10" customFormat="1">
      <c r="A243" s="47"/>
      <c r="B243" s="47"/>
      <c r="C243" s="14" t="s">
        <v>937</v>
      </c>
      <c r="D243" s="14"/>
      <c r="E243" s="114"/>
    </row>
    <row r="244" spans="1:5" s="10" customFormat="1">
      <c r="A244" s="47"/>
      <c r="B244" s="47"/>
      <c r="C244" s="14" t="s">
        <v>938</v>
      </c>
      <c r="D244" s="14"/>
      <c r="E244" s="14"/>
    </row>
    <row r="245" spans="1:5" s="10" customFormat="1">
      <c r="A245" s="47"/>
      <c r="B245" s="47"/>
      <c r="C245" s="14" t="s">
        <v>939</v>
      </c>
      <c r="D245" s="14"/>
      <c r="E245" s="114"/>
    </row>
    <row r="246" spans="1:5" s="10" customFormat="1">
      <c r="A246" s="47"/>
      <c r="B246" s="47"/>
      <c r="C246" s="14" t="s">
        <v>940</v>
      </c>
      <c r="D246" s="14"/>
      <c r="E246" s="114"/>
    </row>
    <row r="247" spans="1:5" s="10" customFormat="1">
      <c r="A247" s="47"/>
      <c r="B247" s="47"/>
      <c r="C247" s="14" t="s">
        <v>941</v>
      </c>
      <c r="D247" s="14"/>
      <c r="E247" s="114"/>
    </row>
    <row r="248" spans="1:5" s="10" customFormat="1">
      <c r="A248" s="47"/>
      <c r="B248" s="47"/>
      <c r="C248" s="14" t="s">
        <v>942</v>
      </c>
      <c r="D248" s="14"/>
      <c r="E248" s="14"/>
    </row>
    <row r="249" spans="1:5" s="10" customFormat="1">
      <c r="A249" s="47"/>
      <c r="B249" s="47"/>
      <c r="C249" s="14" t="s">
        <v>943</v>
      </c>
      <c r="D249" s="14"/>
      <c r="E249" s="14"/>
    </row>
    <row r="250" spans="1:5" s="10" customFormat="1">
      <c r="A250" s="47"/>
      <c r="B250" s="47"/>
      <c r="C250" s="14" t="s">
        <v>63</v>
      </c>
      <c r="D250" s="14"/>
      <c r="E250" s="14"/>
    </row>
    <row r="251" spans="1:5" s="10" customFormat="1">
      <c r="A251" s="47"/>
      <c r="B251" s="47"/>
      <c r="C251" s="14" t="s">
        <v>944</v>
      </c>
      <c r="D251" s="14"/>
      <c r="E251" s="14"/>
    </row>
    <row r="252" spans="1:5" s="10" customFormat="1">
      <c r="A252" s="47"/>
      <c r="B252" s="47"/>
      <c r="C252" s="14" t="s">
        <v>945</v>
      </c>
      <c r="D252" s="14"/>
      <c r="E252" s="14"/>
    </row>
    <row r="253" spans="1:5" s="10" customFormat="1">
      <c r="A253" s="47"/>
      <c r="B253" s="47"/>
      <c r="C253" s="14" t="s">
        <v>946</v>
      </c>
      <c r="D253" s="14"/>
      <c r="E253" s="14"/>
    </row>
    <row r="254" spans="1:5" s="10" customFormat="1">
      <c r="A254" s="47"/>
      <c r="B254" s="47"/>
      <c r="C254" s="14" t="s">
        <v>224</v>
      </c>
      <c r="D254" s="14"/>
      <c r="E254" s="14"/>
    </row>
    <row r="255" spans="1:5" s="10" customFormat="1">
      <c r="A255" s="47"/>
      <c r="B255" s="47"/>
      <c r="C255" s="14" t="s">
        <v>947</v>
      </c>
      <c r="D255" s="14"/>
      <c r="E255" s="14"/>
    </row>
    <row r="256" spans="1:5" s="10" customFormat="1">
      <c r="A256" s="47"/>
      <c r="B256" s="47"/>
      <c r="C256" s="14" t="s">
        <v>948</v>
      </c>
      <c r="D256" s="14"/>
      <c r="E256" s="14"/>
    </row>
    <row r="257" spans="1:6">
      <c r="A257" s="47"/>
      <c r="B257" s="47"/>
      <c r="C257" s="14" t="s">
        <v>949</v>
      </c>
      <c r="D257" s="14"/>
      <c r="E257" s="14"/>
      <c r="F257" s="10"/>
    </row>
    <row r="258" spans="1:6">
      <c r="A258" s="47"/>
      <c r="B258" s="47"/>
      <c r="C258" s="14" t="s">
        <v>950</v>
      </c>
      <c r="D258" s="14"/>
      <c r="E258" s="14"/>
      <c r="F258" s="10"/>
    </row>
    <row r="259" spans="1:6">
      <c r="A259" s="47"/>
      <c r="B259" s="47"/>
      <c r="C259" s="14" t="s">
        <v>951</v>
      </c>
      <c r="D259" s="14"/>
      <c r="E259" s="14"/>
      <c r="F259" s="10"/>
    </row>
    <row r="260" spans="1:6">
      <c r="A260" s="47"/>
      <c r="B260" s="47"/>
      <c r="C260" s="14" t="s">
        <v>952</v>
      </c>
      <c r="D260" s="14"/>
      <c r="E260" s="14"/>
      <c r="F260" s="10"/>
    </row>
    <row r="261" spans="1:6">
      <c r="A261" s="47"/>
      <c r="B261" s="47"/>
      <c r="C261" s="14" t="s">
        <v>953</v>
      </c>
      <c r="D261" s="14"/>
      <c r="E261" s="14"/>
      <c r="F261" s="10"/>
    </row>
    <row r="262" spans="1:6">
      <c r="A262" s="47"/>
      <c r="B262" s="47"/>
      <c r="C262" s="14" t="s">
        <v>954</v>
      </c>
      <c r="D262" s="14"/>
      <c r="E262" s="14"/>
      <c r="F262" s="10"/>
    </row>
    <row r="263" spans="1:6">
      <c r="A263" s="47"/>
      <c r="B263" s="47"/>
      <c r="C263" s="14" t="s">
        <v>955</v>
      </c>
      <c r="D263" s="14"/>
      <c r="E263" s="14"/>
      <c r="F263" s="10"/>
    </row>
    <row r="264" spans="1:6">
      <c r="A264" s="47"/>
      <c r="B264" s="47"/>
      <c r="C264" s="14" t="s">
        <v>956</v>
      </c>
      <c r="D264" s="14"/>
      <c r="E264" s="14"/>
      <c r="F264" s="10"/>
    </row>
    <row r="265" spans="1:6">
      <c r="A265" s="47"/>
      <c r="B265" s="47"/>
      <c r="C265" s="14" t="s">
        <v>957</v>
      </c>
      <c r="D265" s="14"/>
      <c r="E265" s="14"/>
      <c r="F265" s="10"/>
    </row>
    <row r="266" spans="1:6">
      <c r="A266" s="47"/>
      <c r="B266" s="47"/>
      <c r="C266" s="14" t="s">
        <v>958</v>
      </c>
      <c r="D266" s="14"/>
      <c r="E266" s="14"/>
      <c r="F266" s="10"/>
    </row>
    <row r="267" spans="1:6">
      <c r="A267" s="47"/>
      <c r="B267" s="47"/>
      <c r="C267" s="14" t="s">
        <v>959</v>
      </c>
      <c r="D267" s="14"/>
      <c r="E267" s="14"/>
      <c r="F267" s="10"/>
    </row>
    <row r="268" spans="1:6">
      <c r="A268" s="47"/>
      <c r="B268" s="47"/>
      <c r="C268" s="14" t="s">
        <v>960</v>
      </c>
      <c r="D268" s="14"/>
      <c r="E268" s="14" t="s">
        <v>961</v>
      </c>
      <c r="F268" s="10" t="s">
        <v>712</v>
      </c>
    </row>
    <row r="269" spans="1:6">
      <c r="A269" s="47"/>
      <c r="B269" s="47"/>
      <c r="C269" s="14" t="s">
        <v>962</v>
      </c>
      <c r="D269" s="14"/>
      <c r="E269" s="14" t="s">
        <v>963</v>
      </c>
      <c r="F269" s="10" t="s">
        <v>712</v>
      </c>
    </row>
    <row r="270" spans="1:6">
      <c r="A270" s="47"/>
      <c r="B270" s="47"/>
      <c r="C270" s="14" t="s">
        <v>964</v>
      </c>
      <c r="D270" s="14"/>
      <c r="E270" s="14" t="s">
        <v>965</v>
      </c>
      <c r="F270" s="10" t="s">
        <v>712</v>
      </c>
    </row>
    <row r="271" spans="1:6">
      <c r="A271" s="47"/>
      <c r="B271" s="47"/>
      <c r="C271" s="14" t="s">
        <v>966</v>
      </c>
      <c r="D271" s="14"/>
      <c r="E271" s="14"/>
      <c r="F271" s="10"/>
    </row>
    <row r="272" spans="1:6">
      <c r="A272" s="47"/>
      <c r="B272" s="47"/>
      <c r="C272" s="14" t="s">
        <v>967</v>
      </c>
      <c r="D272" s="14"/>
      <c r="E272" s="14" t="s">
        <v>968</v>
      </c>
      <c r="F272" s="10" t="s">
        <v>712</v>
      </c>
    </row>
    <row r="273" spans="1:6">
      <c r="A273" s="47"/>
      <c r="B273" s="47"/>
      <c r="C273" s="14" t="s">
        <v>969</v>
      </c>
      <c r="D273" s="14"/>
      <c r="E273" s="14"/>
      <c r="F273" s="10"/>
    </row>
    <row r="274" spans="1:6">
      <c r="A274" s="47"/>
      <c r="B274" s="47"/>
      <c r="C274" s="14" t="s">
        <v>970</v>
      </c>
      <c r="D274" s="14"/>
      <c r="E274" s="14"/>
      <c r="F274" s="10"/>
    </row>
    <row r="275" spans="1:6">
      <c r="A275" s="47"/>
      <c r="B275" s="47"/>
      <c r="C275" s="14" t="s">
        <v>971</v>
      </c>
      <c r="D275" s="14"/>
      <c r="E275" s="14"/>
      <c r="F275" s="10"/>
    </row>
    <row r="276" spans="1:6">
      <c r="A276" s="47"/>
      <c r="B276" s="47"/>
      <c r="C276" s="14" t="s">
        <v>972</v>
      </c>
      <c r="D276" s="14"/>
      <c r="E276" s="14"/>
      <c r="F276" s="10"/>
    </row>
    <row r="277" spans="1:6">
      <c r="A277" s="47"/>
      <c r="B277" s="47"/>
      <c r="C277" s="14" t="s">
        <v>973</v>
      </c>
      <c r="D277" s="14"/>
      <c r="E277" s="14"/>
      <c r="F277" s="10"/>
    </row>
    <row r="278" spans="1:6">
      <c r="A278" s="47"/>
      <c r="B278" s="47"/>
      <c r="C278" s="14" t="s">
        <v>974</v>
      </c>
      <c r="D278" s="14"/>
      <c r="E278" s="14"/>
      <c r="F278" s="10"/>
    </row>
    <row r="279" spans="1:6">
      <c r="A279" s="47"/>
      <c r="B279" s="47"/>
      <c r="C279" s="14" t="s">
        <v>975</v>
      </c>
      <c r="D279" s="14"/>
      <c r="E279" s="14"/>
      <c r="F279" s="10"/>
    </row>
    <row r="280" spans="1:6">
      <c r="A280" s="47"/>
      <c r="B280" s="47"/>
      <c r="C280" s="14" t="s">
        <v>976</v>
      </c>
      <c r="D280" s="14"/>
      <c r="E280" s="14" t="s">
        <v>977</v>
      </c>
      <c r="F280" s="10" t="s">
        <v>712</v>
      </c>
    </row>
    <row r="281" spans="1:6">
      <c r="A281" s="47"/>
      <c r="B281" s="47"/>
      <c r="C281" s="14" t="s">
        <v>978</v>
      </c>
      <c r="D281" s="14"/>
      <c r="E281" s="14"/>
      <c r="F281" s="10"/>
    </row>
    <row r="282" spans="1:6">
      <c r="A282" s="47"/>
      <c r="B282" s="47"/>
      <c r="C282" s="14" t="s">
        <v>979</v>
      </c>
      <c r="D282" s="14"/>
      <c r="E282" s="14" t="s">
        <v>980</v>
      </c>
      <c r="F282" s="10" t="s">
        <v>712</v>
      </c>
    </row>
    <row r="283" spans="1:6">
      <c r="A283" s="47"/>
      <c r="B283" s="47"/>
      <c r="C283" s="14" t="s">
        <v>981</v>
      </c>
      <c r="D283" s="14"/>
      <c r="E283" s="14"/>
      <c r="F283" s="10"/>
    </row>
    <row r="284" spans="1:6">
      <c r="A284" s="47"/>
      <c r="B284" s="47"/>
      <c r="C284" s="14" t="s">
        <v>982</v>
      </c>
      <c r="D284" s="14"/>
      <c r="E284" s="14"/>
      <c r="F284" s="10"/>
    </row>
    <row r="285" spans="1:6">
      <c r="A285" s="47"/>
      <c r="B285" s="47"/>
      <c r="C285" s="14" t="s">
        <v>983</v>
      </c>
      <c r="D285" s="14"/>
      <c r="E285" s="14"/>
      <c r="F285" s="10"/>
    </row>
    <row r="286" spans="1:6">
      <c r="A286" s="47"/>
      <c r="B286" s="47"/>
      <c r="C286" s="14" t="s">
        <v>984</v>
      </c>
      <c r="D286" s="14"/>
      <c r="E286" s="14"/>
      <c r="F286" s="10"/>
    </row>
    <row r="287" spans="1:6">
      <c r="A287" s="47"/>
      <c r="B287" s="47"/>
      <c r="C287" s="14" t="s">
        <v>985</v>
      </c>
      <c r="D287" s="14"/>
      <c r="E287" s="14" t="s">
        <v>986</v>
      </c>
      <c r="F287" s="10" t="s">
        <v>712</v>
      </c>
    </row>
    <row r="288" spans="1:6">
      <c r="A288" s="47"/>
      <c r="B288" s="47"/>
      <c r="C288" s="14" t="s">
        <v>987</v>
      </c>
      <c r="D288" s="14"/>
      <c r="E288" s="14"/>
      <c r="F288" s="10"/>
    </row>
    <row r="289" spans="1:6">
      <c r="A289" s="47"/>
      <c r="B289" s="47"/>
      <c r="C289" s="14" t="s">
        <v>988</v>
      </c>
      <c r="D289" s="14"/>
      <c r="E289" s="14"/>
      <c r="F289" s="10"/>
    </row>
    <row r="290" spans="1:6">
      <c r="A290" s="47"/>
      <c r="B290" s="47"/>
      <c r="C290" s="14" t="s">
        <v>989</v>
      </c>
      <c r="D290" s="14"/>
      <c r="E290" s="14"/>
      <c r="F290" s="10"/>
    </row>
    <row r="291" spans="1:6">
      <c r="A291" s="47"/>
      <c r="B291" s="47"/>
      <c r="C291" s="14" t="s">
        <v>990</v>
      </c>
      <c r="D291" s="14"/>
      <c r="E291" s="14"/>
      <c r="F291" s="10"/>
    </row>
    <row r="292" spans="1:6">
      <c r="A292" s="47"/>
      <c r="B292" s="47"/>
      <c r="C292" s="14" t="s">
        <v>991</v>
      </c>
      <c r="D292" s="14"/>
      <c r="E292" s="14"/>
      <c r="F292" s="10"/>
    </row>
    <row r="293" spans="1:6">
      <c r="A293" s="47"/>
      <c r="B293" s="47"/>
      <c r="C293" s="14" t="s">
        <v>992</v>
      </c>
      <c r="D293" s="14"/>
      <c r="E293" s="14"/>
      <c r="F293" s="10"/>
    </row>
    <row r="294" spans="1:6">
      <c r="A294" s="47"/>
      <c r="B294" s="47"/>
      <c r="C294" s="14" t="s">
        <v>993</v>
      </c>
      <c r="D294" s="14"/>
      <c r="E294" s="14"/>
      <c r="F294" s="10"/>
    </row>
    <row r="295" spans="1:6">
      <c r="A295" s="47"/>
      <c r="B295" s="47"/>
      <c r="C295" s="14" t="s">
        <v>216</v>
      </c>
      <c r="D295" s="14"/>
      <c r="E295" s="14" t="s">
        <v>994</v>
      </c>
      <c r="F295" s="10" t="s">
        <v>712</v>
      </c>
    </row>
    <row r="296" spans="1:6">
      <c r="A296" s="47"/>
      <c r="B296" s="47"/>
      <c r="C296" s="14" t="s">
        <v>995</v>
      </c>
      <c r="D296" s="14"/>
      <c r="E296" s="14"/>
      <c r="F296" s="10"/>
    </row>
    <row r="297" spans="1:6">
      <c r="A297" s="47"/>
      <c r="B297" s="47"/>
      <c r="C297" s="14" t="s">
        <v>996</v>
      </c>
      <c r="D297" s="14"/>
      <c r="E297" s="14"/>
      <c r="F297" s="10"/>
    </row>
    <row r="298" spans="1:6">
      <c r="A298" s="47"/>
      <c r="B298" s="47"/>
      <c r="C298" s="14" t="s">
        <v>997</v>
      </c>
      <c r="D298" s="14"/>
      <c r="E298" s="14"/>
      <c r="F298" s="10" t="s">
        <v>712</v>
      </c>
    </row>
    <row r="299" spans="1:6">
      <c r="A299" s="47"/>
      <c r="B299" s="47"/>
      <c r="C299" s="14" t="s">
        <v>998</v>
      </c>
      <c r="D299" s="14"/>
      <c r="E299" s="14"/>
      <c r="F299" s="10"/>
    </row>
    <row r="300" spans="1:6">
      <c r="A300" s="47"/>
      <c r="B300" s="47"/>
      <c r="C300" s="14" t="s">
        <v>999</v>
      </c>
      <c r="D300" s="14"/>
      <c r="E300" s="14"/>
      <c r="F300" s="10"/>
    </row>
    <row r="301" spans="1:6">
      <c r="A301" s="47"/>
      <c r="B301" s="47"/>
      <c r="C301" s="14" t="s">
        <v>1000</v>
      </c>
      <c r="D301" s="14"/>
      <c r="E301" s="14"/>
      <c r="F301" s="10"/>
    </row>
    <row r="302" spans="1:6">
      <c r="A302" s="47"/>
      <c r="B302" s="47"/>
      <c r="C302" s="14" t="s">
        <v>1001</v>
      </c>
      <c r="D302" s="14"/>
      <c r="E302" s="14"/>
      <c r="F302" s="10"/>
    </row>
    <row r="303" spans="1:6">
      <c r="A303" s="47"/>
      <c r="B303" s="47"/>
      <c r="C303" s="14" t="s">
        <v>1002</v>
      </c>
      <c r="D303" s="14"/>
      <c r="E303" s="14"/>
      <c r="F303" s="10"/>
    </row>
    <row r="304" spans="1:6">
      <c r="A304" s="47"/>
      <c r="B304" s="47"/>
      <c r="C304" s="14" t="s">
        <v>1003</v>
      </c>
      <c r="D304" s="14"/>
      <c r="E304" s="14"/>
      <c r="F304" s="10"/>
    </row>
    <row r="305" spans="1:6">
      <c r="A305" s="47"/>
      <c r="B305" s="47"/>
      <c r="C305" s="14" t="s">
        <v>1004</v>
      </c>
      <c r="D305" s="14"/>
      <c r="E305" s="14"/>
      <c r="F305" s="10"/>
    </row>
    <row r="306" spans="1:6">
      <c r="A306" s="47"/>
      <c r="B306" s="47"/>
      <c r="C306" s="14" t="s">
        <v>1005</v>
      </c>
      <c r="D306" s="14"/>
      <c r="E306" s="14"/>
      <c r="F306" s="10"/>
    </row>
    <row r="307" spans="1:6">
      <c r="A307" s="47"/>
      <c r="B307" s="47"/>
      <c r="C307" s="14" t="s">
        <v>1006</v>
      </c>
      <c r="D307" s="14"/>
      <c r="E307" s="14"/>
      <c r="F307" s="10"/>
    </row>
    <row r="308" spans="1:6">
      <c r="A308" s="47"/>
      <c r="B308" s="47"/>
      <c r="C308" s="14" t="s">
        <v>1007</v>
      </c>
      <c r="D308" s="14"/>
      <c r="E308" s="14"/>
      <c r="F308" s="10" t="s">
        <v>712</v>
      </c>
    </row>
    <row r="309" spans="1:6">
      <c r="A309" s="47"/>
      <c r="B309" s="47"/>
      <c r="C309" s="14" t="s">
        <v>1008</v>
      </c>
      <c r="D309" s="14"/>
      <c r="E309" s="14"/>
      <c r="F309" s="10" t="s">
        <v>712</v>
      </c>
    </row>
    <row r="310" spans="1:6">
      <c r="A310" s="47"/>
      <c r="B310" s="47"/>
      <c r="C310" s="14" t="s">
        <v>1009</v>
      </c>
      <c r="D310" s="14"/>
      <c r="E310" s="14"/>
      <c r="F310" s="10" t="s">
        <v>712</v>
      </c>
    </row>
    <row r="311" spans="1:6">
      <c r="A311" s="47"/>
      <c r="B311" s="47"/>
      <c r="C311" s="14" t="s">
        <v>1010</v>
      </c>
      <c r="D311" s="14"/>
      <c r="E311" s="14"/>
      <c r="F311" s="10"/>
    </row>
    <row r="312" spans="1:6">
      <c r="A312" s="47"/>
      <c r="B312" s="47"/>
      <c r="C312" s="14" t="s">
        <v>1011</v>
      </c>
      <c r="D312" s="14"/>
      <c r="E312" s="14"/>
      <c r="F312" s="10"/>
    </row>
    <row r="313" spans="1:6">
      <c r="A313" s="47"/>
      <c r="B313" s="47"/>
      <c r="C313" s="14" t="s">
        <v>1012</v>
      </c>
      <c r="D313" s="14"/>
      <c r="E313" s="14"/>
      <c r="F313" s="10"/>
    </row>
    <row r="314" spans="1:6">
      <c r="A314" s="47"/>
      <c r="B314" s="47"/>
      <c r="C314" s="14" t="s">
        <v>1013</v>
      </c>
      <c r="D314" s="14"/>
      <c r="E314" s="14"/>
      <c r="F314" s="10"/>
    </row>
    <row r="315" spans="1:6">
      <c r="A315" s="47"/>
      <c r="B315" s="47"/>
      <c r="C315" s="14" t="s">
        <v>1014</v>
      </c>
      <c r="D315" s="14"/>
      <c r="E315" s="14"/>
      <c r="F315" s="10"/>
    </row>
    <row r="316" spans="1:6">
      <c r="A316" s="47"/>
      <c r="B316" s="47"/>
      <c r="C316" s="14" t="s">
        <v>1015</v>
      </c>
      <c r="D316" s="14"/>
      <c r="E316" s="114" t="s">
        <v>1016</v>
      </c>
      <c r="F316" s="10" t="s">
        <v>712</v>
      </c>
    </row>
    <row r="317" spans="1:6">
      <c r="A317" s="47"/>
      <c r="B317" s="47"/>
      <c r="C317" s="14" t="s">
        <v>1017</v>
      </c>
      <c r="D317" s="14"/>
      <c r="E317" s="14"/>
      <c r="F317" s="10"/>
    </row>
    <row r="318" spans="1:6">
      <c r="A318" s="47"/>
      <c r="B318" s="47"/>
      <c r="C318" s="14" t="s">
        <v>1018</v>
      </c>
      <c r="D318" s="14"/>
      <c r="E318" s="14"/>
      <c r="F318" s="10"/>
    </row>
    <row r="319" spans="1:6">
      <c r="A319" s="47"/>
      <c r="B319" s="47"/>
      <c r="C319" s="14" t="s">
        <v>1019</v>
      </c>
      <c r="D319" s="14"/>
      <c r="E319" s="14"/>
      <c r="F319" s="10"/>
    </row>
    <row r="320" spans="1:6">
      <c r="A320" s="47"/>
      <c r="B320" s="47"/>
      <c r="C320" s="14" t="s">
        <v>1020</v>
      </c>
      <c r="D320" s="14"/>
      <c r="E320" s="14"/>
      <c r="F320" s="10"/>
    </row>
    <row r="321" spans="1:6">
      <c r="A321" s="47"/>
      <c r="B321" s="47"/>
      <c r="C321" s="14" t="s">
        <v>1021</v>
      </c>
      <c r="D321" s="14"/>
      <c r="E321" s="14"/>
      <c r="F321" s="10"/>
    </row>
    <row r="322" spans="1:6">
      <c r="A322" s="47"/>
      <c r="B322" s="47"/>
      <c r="C322" s="14" t="s">
        <v>1022</v>
      </c>
      <c r="D322" s="14"/>
      <c r="E322" s="14"/>
      <c r="F322" s="10"/>
    </row>
    <row r="323" spans="1:6">
      <c r="A323" s="47"/>
      <c r="B323" s="47"/>
      <c r="C323" s="14" t="s">
        <v>1023</v>
      </c>
      <c r="D323" s="14"/>
      <c r="E323" s="14"/>
      <c r="F323" s="10"/>
    </row>
    <row r="324" spans="1:6">
      <c r="A324" s="47"/>
      <c r="B324" s="47"/>
      <c r="C324" s="14" t="s">
        <v>1024</v>
      </c>
      <c r="D324" s="14"/>
      <c r="E324" s="14"/>
      <c r="F324" s="10"/>
    </row>
    <row r="325" spans="1:6">
      <c r="A325" s="47"/>
      <c r="B325" s="47"/>
      <c r="C325" s="14" t="s">
        <v>345</v>
      </c>
      <c r="D325" s="14"/>
      <c r="E325" s="14"/>
      <c r="F325" s="10"/>
    </row>
    <row r="326" spans="1:6">
      <c r="A326" s="64"/>
      <c r="B326" s="54" t="s">
        <v>1025</v>
      </c>
      <c r="C326" s="40" t="s">
        <v>1026</v>
      </c>
      <c r="D326" s="54" t="s">
        <v>1025</v>
      </c>
      <c r="E326" s="40"/>
      <c r="F326" s="10" t="s">
        <v>712</v>
      </c>
    </row>
    <row r="327" spans="1:6">
      <c r="A327" s="65"/>
      <c r="B327" s="55"/>
      <c r="C327" s="40" t="s">
        <v>1027</v>
      </c>
      <c r="D327" s="40"/>
      <c r="E327" s="40"/>
      <c r="F327" s="10" t="s">
        <v>712</v>
      </c>
    </row>
    <row r="328" spans="1:6">
      <c r="A328" s="65"/>
      <c r="B328" s="55"/>
      <c r="C328" s="116" t="s">
        <v>1028</v>
      </c>
      <c r="D328" s="116"/>
      <c r="E328" s="40"/>
      <c r="F328" s="10" t="s">
        <v>712</v>
      </c>
    </row>
    <row r="329" spans="1:6">
      <c r="A329" s="65"/>
      <c r="B329" s="55"/>
      <c r="C329" s="115" t="s">
        <v>1029</v>
      </c>
      <c r="D329" s="115"/>
      <c r="E329" s="40"/>
      <c r="F329" s="10" t="s">
        <v>712</v>
      </c>
    </row>
    <row r="330" spans="1:6">
      <c r="A330" s="65"/>
      <c r="B330" s="55"/>
      <c r="C330" s="115" t="s">
        <v>1030</v>
      </c>
      <c r="D330" s="115"/>
      <c r="E330" s="40"/>
      <c r="F330" s="10" t="s">
        <v>712</v>
      </c>
    </row>
    <row r="331" spans="1:6">
      <c r="A331" s="65"/>
      <c r="B331" s="55"/>
      <c r="C331" s="115" t="s">
        <v>1031</v>
      </c>
      <c r="D331" s="115"/>
      <c r="E331" s="40"/>
      <c r="F331" s="10" t="s">
        <v>712</v>
      </c>
    </row>
    <row r="332" spans="1:6">
      <c r="A332" s="65"/>
      <c r="B332" s="55"/>
      <c r="C332" s="115" t="s">
        <v>1032</v>
      </c>
      <c r="D332" s="115"/>
      <c r="E332" s="40"/>
      <c r="F332" s="10" t="s">
        <v>712</v>
      </c>
    </row>
    <row r="333" spans="1:6">
      <c r="A333" s="65"/>
      <c r="B333" s="55"/>
      <c r="C333" s="40" t="s">
        <v>1033</v>
      </c>
      <c r="D333" s="40"/>
      <c r="E333" s="40"/>
      <c r="F333" s="10" t="s">
        <v>712</v>
      </c>
    </row>
    <row r="334" spans="1:6">
      <c r="A334" s="65"/>
      <c r="B334" s="55"/>
      <c r="C334" s="40" t="s">
        <v>1034</v>
      </c>
      <c r="D334" s="40"/>
      <c r="E334" s="40"/>
      <c r="F334" s="10" t="s">
        <v>712</v>
      </c>
    </row>
    <row r="335" spans="1:6">
      <c r="A335" s="65"/>
      <c r="B335" s="55"/>
      <c r="C335" s="40" t="s">
        <v>1035</v>
      </c>
      <c r="D335" s="40"/>
      <c r="E335" s="40"/>
      <c r="F335" s="10" t="s">
        <v>712</v>
      </c>
    </row>
    <row r="336" spans="1:6">
      <c r="A336" s="65"/>
      <c r="B336" s="55"/>
      <c r="C336" s="40" t="s">
        <v>1036</v>
      </c>
      <c r="D336" s="40"/>
      <c r="E336" s="40"/>
      <c r="F336" s="10" t="s">
        <v>712</v>
      </c>
    </row>
    <row r="337" spans="1:6">
      <c r="A337" s="65"/>
      <c r="B337" s="55"/>
      <c r="C337" s="40" t="s">
        <v>1037</v>
      </c>
      <c r="D337" s="40"/>
      <c r="E337" s="40"/>
      <c r="F337" s="10" t="s">
        <v>712</v>
      </c>
    </row>
    <row r="338" spans="1:6">
      <c r="A338" s="65"/>
      <c r="B338" s="55"/>
      <c r="C338" s="40" t="s">
        <v>1038</v>
      </c>
      <c r="D338" s="40"/>
      <c r="E338" s="40"/>
      <c r="F338" s="10" t="s">
        <v>712</v>
      </c>
    </row>
    <row r="339" spans="1:6">
      <c r="A339" s="65"/>
      <c r="B339" s="55"/>
      <c r="C339" s="40" t="s">
        <v>1039</v>
      </c>
      <c r="D339" s="40"/>
      <c r="E339" s="40"/>
      <c r="F339" s="10" t="s">
        <v>712</v>
      </c>
    </row>
    <row r="340" spans="1:6">
      <c r="A340" s="65"/>
      <c r="B340" s="55"/>
      <c r="C340" s="40" t="s">
        <v>1040</v>
      </c>
      <c r="D340" s="40"/>
      <c r="E340" s="40"/>
      <c r="F340" s="10" t="s">
        <v>712</v>
      </c>
    </row>
    <row r="341" spans="1:6">
      <c r="A341" s="65"/>
      <c r="B341" s="55"/>
      <c r="C341" s="40" t="s">
        <v>1041</v>
      </c>
      <c r="D341" s="40"/>
      <c r="E341" s="40"/>
      <c r="F341" s="10" t="s">
        <v>712</v>
      </c>
    </row>
    <row r="342" spans="1:6">
      <c r="A342" s="65"/>
      <c r="B342" s="55"/>
      <c r="C342" s="40" t="s">
        <v>1042</v>
      </c>
      <c r="D342" s="40"/>
      <c r="E342" s="40"/>
      <c r="F342" s="10" t="s">
        <v>712</v>
      </c>
    </row>
    <row r="343" spans="1:6">
      <c r="A343" s="65"/>
      <c r="B343" s="55"/>
      <c r="C343" s="40" t="s">
        <v>1043</v>
      </c>
      <c r="D343" s="40"/>
      <c r="E343" s="40"/>
      <c r="F343" s="10" t="s">
        <v>712</v>
      </c>
    </row>
    <row r="344" spans="1:6">
      <c r="A344" s="65"/>
      <c r="B344" s="55"/>
      <c r="C344" s="40" t="s">
        <v>1044</v>
      </c>
      <c r="D344" s="40"/>
      <c r="E344" s="40"/>
      <c r="F344" s="10" t="s">
        <v>712</v>
      </c>
    </row>
    <row r="345" spans="1:6">
      <c r="A345" s="65"/>
      <c r="B345" s="55"/>
      <c r="C345" s="40" t="s">
        <v>1045</v>
      </c>
      <c r="D345" s="40"/>
      <c r="E345" s="40"/>
      <c r="F345" s="10" t="s">
        <v>712</v>
      </c>
    </row>
    <row r="346" spans="1:6">
      <c r="A346" s="65"/>
      <c r="B346" s="55"/>
      <c r="C346" s="40" t="s">
        <v>1046</v>
      </c>
      <c r="D346" s="40"/>
      <c r="E346" s="40"/>
      <c r="F346" s="10" t="s">
        <v>712</v>
      </c>
    </row>
    <row r="347" spans="1:6">
      <c r="A347" s="65"/>
      <c r="B347" s="55"/>
      <c r="C347" s="40" t="s">
        <v>1047</v>
      </c>
      <c r="D347" s="40"/>
      <c r="E347" s="40"/>
      <c r="F347" s="10" t="s">
        <v>712</v>
      </c>
    </row>
    <row r="348" spans="1:6">
      <c r="A348" s="65"/>
      <c r="B348" s="55"/>
      <c r="C348" s="40" t="s">
        <v>1048</v>
      </c>
      <c r="D348" s="40"/>
      <c r="E348" s="40"/>
      <c r="F348" s="10" t="s">
        <v>712</v>
      </c>
    </row>
    <row r="349" spans="1:6">
      <c r="A349" s="65"/>
      <c r="B349" s="55"/>
      <c r="C349" s="40" t="s">
        <v>1049</v>
      </c>
      <c r="D349" s="40"/>
      <c r="E349" s="40"/>
      <c r="F349" s="10" t="s">
        <v>712</v>
      </c>
    </row>
    <row r="350" spans="1:6">
      <c r="A350" s="65"/>
      <c r="B350" s="55"/>
      <c r="C350" s="40" t="s">
        <v>1050</v>
      </c>
      <c r="D350" s="40"/>
      <c r="E350" s="40"/>
      <c r="F350" s="10" t="s">
        <v>712</v>
      </c>
    </row>
    <row r="351" spans="1:6">
      <c r="A351" s="65"/>
      <c r="B351" s="55"/>
      <c r="C351" s="40" t="s">
        <v>1051</v>
      </c>
      <c r="D351" s="40"/>
      <c r="E351" s="40"/>
      <c r="F351" s="10" t="s">
        <v>712</v>
      </c>
    </row>
    <row r="352" spans="1:6">
      <c r="A352" s="65"/>
      <c r="B352" s="55"/>
      <c r="C352" s="40" t="s">
        <v>1052</v>
      </c>
      <c r="D352" s="40"/>
      <c r="E352" s="40"/>
      <c r="F352" s="10" t="s">
        <v>712</v>
      </c>
    </row>
    <row r="353" spans="1:6">
      <c r="A353" s="65"/>
      <c r="B353" s="55"/>
      <c r="C353" s="40" t="s">
        <v>1053</v>
      </c>
      <c r="D353" s="40"/>
      <c r="E353" s="40"/>
      <c r="F353" s="10" t="s">
        <v>712</v>
      </c>
    </row>
    <row r="354" spans="1:6">
      <c r="A354" s="65"/>
      <c r="B354" s="55"/>
      <c r="C354" s="40" t="s">
        <v>1054</v>
      </c>
      <c r="D354" s="40"/>
      <c r="E354" s="40"/>
      <c r="F354" s="10" t="s">
        <v>712</v>
      </c>
    </row>
    <row r="355" spans="1:6">
      <c r="A355" s="65"/>
      <c r="B355" s="55"/>
      <c r="C355" s="40" t="s">
        <v>1055</v>
      </c>
      <c r="D355" s="40"/>
      <c r="E355" s="40"/>
      <c r="F355" s="10" t="s">
        <v>712</v>
      </c>
    </row>
    <row r="356" spans="1:6">
      <c r="A356" s="65"/>
      <c r="B356" s="55"/>
      <c r="C356" s="40" t="s">
        <v>1056</v>
      </c>
      <c r="D356" s="40"/>
      <c r="E356" s="40"/>
      <c r="F356" s="10" t="s">
        <v>712</v>
      </c>
    </row>
    <row r="357" spans="1:6">
      <c r="A357" s="65"/>
      <c r="B357" s="55"/>
      <c r="C357" s="40" t="s">
        <v>1057</v>
      </c>
      <c r="D357" s="40"/>
      <c r="E357" s="40"/>
      <c r="F357" s="10" t="s">
        <v>712</v>
      </c>
    </row>
    <row r="358" spans="1:6">
      <c r="A358" s="65"/>
      <c r="B358" s="55"/>
      <c r="C358" s="40" t="s">
        <v>1058</v>
      </c>
      <c r="D358" s="40"/>
      <c r="E358" s="40"/>
      <c r="F358" s="10" t="s">
        <v>712</v>
      </c>
    </row>
    <row r="359" spans="1:6">
      <c r="A359" s="65"/>
      <c r="B359" s="55"/>
      <c r="C359" s="40" t="s">
        <v>1059</v>
      </c>
      <c r="D359" s="40"/>
      <c r="E359" s="40"/>
      <c r="F359" s="10" t="s">
        <v>712</v>
      </c>
    </row>
    <row r="360" spans="1:6">
      <c r="A360" s="65"/>
      <c r="B360" s="55"/>
      <c r="C360" s="40" t="s">
        <v>1060</v>
      </c>
      <c r="D360" s="40"/>
      <c r="E360" s="40"/>
      <c r="F360" s="10" t="s">
        <v>712</v>
      </c>
    </row>
    <row r="361" spans="1:6">
      <c r="A361" s="65"/>
      <c r="B361" s="55"/>
      <c r="C361" s="40" t="s">
        <v>1061</v>
      </c>
      <c r="D361" s="40"/>
      <c r="E361" s="40"/>
      <c r="F361" s="10" t="s">
        <v>712</v>
      </c>
    </row>
    <row r="362" spans="1:6">
      <c r="A362" s="65"/>
      <c r="B362" s="55"/>
      <c r="C362" s="40" t="s">
        <v>1062</v>
      </c>
      <c r="D362" s="40"/>
      <c r="E362" s="40"/>
      <c r="F362" s="10" t="s">
        <v>712</v>
      </c>
    </row>
    <row r="363" spans="1:6">
      <c r="A363" s="65"/>
      <c r="B363" s="55"/>
      <c r="C363" s="40" t="s">
        <v>1063</v>
      </c>
      <c r="D363" s="40"/>
      <c r="E363" s="40"/>
      <c r="F363" s="10" t="s">
        <v>712</v>
      </c>
    </row>
    <row r="364" spans="1:6">
      <c r="A364" s="65"/>
      <c r="B364" s="55"/>
      <c r="C364" s="40" t="s">
        <v>1064</v>
      </c>
      <c r="D364" s="40"/>
      <c r="E364" s="40"/>
      <c r="F364" s="10" t="s">
        <v>712</v>
      </c>
    </row>
    <row r="365" spans="1:6">
      <c r="A365" s="65"/>
      <c r="B365" s="55"/>
      <c r="C365" s="40" t="s">
        <v>1065</v>
      </c>
      <c r="D365" s="40"/>
      <c r="E365" s="40"/>
      <c r="F365" s="10" t="s">
        <v>712</v>
      </c>
    </row>
    <row r="366" spans="1:6">
      <c r="A366" s="65"/>
      <c r="B366" s="55"/>
      <c r="C366" s="40" t="s">
        <v>1066</v>
      </c>
      <c r="D366" s="40"/>
      <c r="E366" s="40"/>
      <c r="F366" s="10" t="s">
        <v>712</v>
      </c>
    </row>
    <row r="367" spans="1:6">
      <c r="A367" s="65"/>
      <c r="B367" s="55"/>
      <c r="C367" s="40" t="s">
        <v>1067</v>
      </c>
      <c r="D367" s="40"/>
      <c r="E367" s="40"/>
      <c r="F367" s="10" t="s">
        <v>712</v>
      </c>
    </row>
    <row r="368" spans="1:6">
      <c r="A368" s="65"/>
      <c r="B368" s="55"/>
      <c r="C368" s="40" t="s">
        <v>1068</v>
      </c>
      <c r="D368" s="40"/>
      <c r="E368" s="40"/>
      <c r="F368" s="10" t="s">
        <v>712</v>
      </c>
    </row>
    <row r="369" spans="1:6">
      <c r="A369" s="65"/>
      <c r="B369" s="55"/>
      <c r="C369" s="40" t="s">
        <v>1069</v>
      </c>
      <c r="D369" s="40"/>
      <c r="E369" s="40"/>
      <c r="F369" s="10" t="s">
        <v>712</v>
      </c>
    </row>
    <row r="370" spans="1:6">
      <c r="A370" s="65"/>
      <c r="B370" s="55"/>
      <c r="C370" s="40" t="s">
        <v>1070</v>
      </c>
      <c r="D370" s="40"/>
      <c r="E370" s="40"/>
      <c r="F370" s="10" t="s">
        <v>712</v>
      </c>
    </row>
    <row r="371" spans="1:6">
      <c r="A371" s="65"/>
      <c r="B371" s="55"/>
      <c r="C371" s="40" t="s">
        <v>1071</v>
      </c>
      <c r="D371" s="40"/>
      <c r="E371" s="40"/>
      <c r="F371" s="10" t="s">
        <v>712</v>
      </c>
    </row>
    <row r="372" spans="1:6">
      <c r="A372" s="65"/>
      <c r="B372" s="55"/>
      <c r="C372" s="40" t="s">
        <v>1072</v>
      </c>
      <c r="D372" s="40"/>
      <c r="E372" s="40"/>
      <c r="F372" s="10" t="s">
        <v>712</v>
      </c>
    </row>
    <row r="373" spans="1:6">
      <c r="A373" s="65"/>
      <c r="B373" s="55"/>
      <c r="C373" s="40" t="s">
        <v>1073</v>
      </c>
      <c r="D373" s="40"/>
      <c r="E373" s="40"/>
      <c r="F373" s="10" t="s">
        <v>712</v>
      </c>
    </row>
    <row r="374" spans="1:6">
      <c r="A374" s="65"/>
      <c r="B374" s="55"/>
      <c r="C374" s="40" t="s">
        <v>1074</v>
      </c>
      <c r="D374" s="40"/>
      <c r="E374" s="40"/>
      <c r="F374" s="10" t="s">
        <v>712</v>
      </c>
    </row>
    <row r="375" spans="1:6">
      <c r="A375" s="65"/>
      <c r="B375" s="55"/>
      <c r="C375" s="40" t="s">
        <v>1075</v>
      </c>
      <c r="D375" s="40"/>
      <c r="E375" s="40"/>
      <c r="F375" s="10" t="s">
        <v>712</v>
      </c>
    </row>
    <row r="376" spans="1:6">
      <c r="A376" s="65"/>
      <c r="B376" s="55"/>
      <c r="C376" s="40" t="s">
        <v>1076</v>
      </c>
      <c r="D376" s="40"/>
      <c r="E376" s="40"/>
      <c r="F376" s="10" t="s">
        <v>712</v>
      </c>
    </row>
    <row r="377" spans="1:6">
      <c r="A377" s="65"/>
      <c r="B377" s="55"/>
      <c r="C377" s="40" t="s">
        <v>1077</v>
      </c>
      <c r="D377" s="40"/>
      <c r="E377" s="40"/>
      <c r="F377" s="10" t="s">
        <v>712</v>
      </c>
    </row>
    <row r="378" spans="1:6">
      <c r="A378" s="65"/>
      <c r="B378" s="55"/>
      <c r="C378" s="40" t="s">
        <v>1078</v>
      </c>
      <c r="D378" s="40"/>
      <c r="E378" s="40"/>
      <c r="F378" s="10" t="s">
        <v>712</v>
      </c>
    </row>
    <row r="379" spans="1:6">
      <c r="A379" s="65"/>
      <c r="B379" s="55"/>
      <c r="C379" s="40" t="s">
        <v>1079</v>
      </c>
      <c r="D379" s="40"/>
      <c r="E379" s="40"/>
      <c r="F379" s="10" t="s">
        <v>712</v>
      </c>
    </row>
    <row r="380" spans="1:6">
      <c r="A380" s="65"/>
      <c r="B380" s="55"/>
      <c r="C380" s="40" t="s">
        <v>1080</v>
      </c>
      <c r="D380" s="40"/>
      <c r="E380" s="40"/>
      <c r="F380" s="10" t="s">
        <v>712</v>
      </c>
    </row>
    <row r="381" spans="1:6">
      <c r="A381" s="65"/>
      <c r="B381" s="55"/>
      <c r="C381" s="40" t="s">
        <v>1081</v>
      </c>
      <c r="D381" s="40"/>
      <c r="E381" s="40"/>
      <c r="F381" s="10" t="s">
        <v>712</v>
      </c>
    </row>
    <row r="382" spans="1:6">
      <c r="A382" s="65"/>
      <c r="B382" s="55"/>
      <c r="C382" s="40" t="s">
        <v>1082</v>
      </c>
      <c r="D382" s="40"/>
      <c r="E382" s="40"/>
      <c r="F382" s="10" t="s">
        <v>712</v>
      </c>
    </row>
    <row r="383" spans="1:6">
      <c r="A383" s="65"/>
      <c r="B383" s="55"/>
      <c r="C383" s="40" t="s">
        <v>1083</v>
      </c>
      <c r="D383" s="40"/>
      <c r="E383" s="40"/>
      <c r="F383" s="10" t="s">
        <v>712</v>
      </c>
    </row>
    <row r="384" spans="1:6">
      <c r="A384" s="65"/>
      <c r="B384" s="55"/>
      <c r="C384" s="40" t="s">
        <v>1084</v>
      </c>
      <c r="D384" s="40"/>
      <c r="E384" s="40"/>
      <c r="F384" s="10" t="s">
        <v>712</v>
      </c>
    </row>
    <row r="385" spans="1:6">
      <c r="A385" s="65"/>
      <c r="B385" s="55"/>
      <c r="C385" s="40" t="s">
        <v>1085</v>
      </c>
      <c r="D385" s="40"/>
      <c r="E385" s="40"/>
      <c r="F385" s="10" t="s">
        <v>712</v>
      </c>
    </row>
    <row r="386" spans="1:6">
      <c r="A386" s="65"/>
      <c r="B386" s="55"/>
      <c r="C386" s="40" t="s">
        <v>1086</v>
      </c>
      <c r="D386" s="40"/>
      <c r="E386" s="40"/>
      <c r="F386" s="10" t="s">
        <v>712</v>
      </c>
    </row>
    <row r="387" spans="1:6">
      <c r="A387" s="65"/>
      <c r="B387" s="55"/>
      <c r="C387" s="40" t="s">
        <v>1087</v>
      </c>
      <c r="D387" s="40"/>
      <c r="E387" s="40"/>
      <c r="F387" s="10" t="s">
        <v>712</v>
      </c>
    </row>
    <row r="388" spans="1:6">
      <c r="A388" s="65"/>
      <c r="B388" s="55"/>
      <c r="C388" s="40" t="s">
        <v>1088</v>
      </c>
      <c r="D388" s="40"/>
      <c r="E388" s="40"/>
      <c r="F388" s="10" t="s">
        <v>712</v>
      </c>
    </row>
    <row r="389" spans="1:6">
      <c r="A389" s="65"/>
      <c r="B389" s="55"/>
      <c r="C389" s="40" t="s">
        <v>1089</v>
      </c>
      <c r="D389" s="40"/>
      <c r="E389" s="40"/>
      <c r="F389" s="10" t="s">
        <v>712</v>
      </c>
    </row>
    <row r="390" spans="1:6">
      <c r="A390" s="65"/>
      <c r="B390" s="55"/>
      <c r="C390" s="40" t="s">
        <v>1090</v>
      </c>
      <c r="D390" s="40"/>
      <c r="E390" s="40"/>
      <c r="F390" s="10" t="s">
        <v>712</v>
      </c>
    </row>
    <row r="391" spans="1:6">
      <c r="A391" s="65"/>
      <c r="B391" s="55"/>
      <c r="C391" s="40" t="s">
        <v>1091</v>
      </c>
      <c r="D391" s="40"/>
      <c r="E391" s="40"/>
      <c r="F391" s="10" t="s">
        <v>712</v>
      </c>
    </row>
    <row r="392" spans="1:6">
      <c r="A392" s="65"/>
      <c r="B392" s="55"/>
      <c r="C392" s="40" t="s">
        <v>1092</v>
      </c>
      <c r="D392" s="40"/>
      <c r="E392" s="40"/>
      <c r="F392" s="10" t="s">
        <v>712</v>
      </c>
    </row>
    <row r="393" spans="1:6">
      <c r="A393" s="65"/>
      <c r="B393" s="55"/>
      <c r="C393" s="40" t="s">
        <v>1093</v>
      </c>
      <c r="D393" s="40"/>
      <c r="E393" s="40"/>
      <c r="F393" s="10" t="s">
        <v>712</v>
      </c>
    </row>
    <row r="394" spans="1:6">
      <c r="A394" s="65"/>
      <c r="B394" s="55"/>
      <c r="C394" s="40" t="s">
        <v>1094</v>
      </c>
      <c r="D394" s="40"/>
      <c r="E394" s="40"/>
      <c r="F394" s="10" t="s">
        <v>712</v>
      </c>
    </row>
    <row r="395" spans="1:6">
      <c r="A395" s="65"/>
      <c r="B395" s="55"/>
      <c r="C395" s="40" t="s">
        <v>1095</v>
      </c>
      <c r="D395" s="40"/>
      <c r="E395" s="40"/>
      <c r="F395" s="10" t="s">
        <v>712</v>
      </c>
    </row>
    <row r="396" spans="1:6">
      <c r="A396" s="65"/>
      <c r="B396" s="55"/>
      <c r="C396" s="40" t="s">
        <v>1096</v>
      </c>
      <c r="D396" s="40"/>
      <c r="E396" s="40"/>
      <c r="F396" s="10" t="s">
        <v>712</v>
      </c>
    </row>
    <row r="397" spans="1:6">
      <c r="A397" s="65"/>
      <c r="B397" s="55"/>
      <c r="C397" s="40" t="s">
        <v>1097</v>
      </c>
      <c r="D397" s="40"/>
      <c r="E397" s="40"/>
      <c r="F397" s="10" t="s">
        <v>712</v>
      </c>
    </row>
    <row r="398" spans="1:6">
      <c r="A398" s="65"/>
      <c r="B398" s="55"/>
      <c r="C398" s="40" t="s">
        <v>1098</v>
      </c>
      <c r="D398" s="40"/>
      <c r="E398" s="40"/>
      <c r="F398" s="10" t="s">
        <v>712</v>
      </c>
    </row>
    <row r="399" spans="1:6">
      <c r="A399" s="65"/>
      <c r="B399" s="55"/>
      <c r="C399" s="40" t="s">
        <v>1099</v>
      </c>
      <c r="D399" s="40"/>
      <c r="E399" s="40"/>
      <c r="F399" s="10" t="s">
        <v>712</v>
      </c>
    </row>
    <row r="400" spans="1:6">
      <c r="A400" s="65"/>
      <c r="B400" s="55"/>
      <c r="C400" s="40" t="s">
        <v>1100</v>
      </c>
      <c r="D400" s="40"/>
      <c r="E400" s="40"/>
      <c r="F400" s="10" t="s">
        <v>712</v>
      </c>
    </row>
    <row r="401" spans="1:6">
      <c r="A401" s="65"/>
      <c r="B401" s="55"/>
      <c r="C401" s="40" t="s">
        <v>1101</v>
      </c>
      <c r="D401" s="40"/>
      <c r="E401" s="40"/>
      <c r="F401" s="10" t="s">
        <v>712</v>
      </c>
    </row>
    <row r="402" spans="1:6">
      <c r="A402" s="65"/>
      <c r="B402" s="55"/>
      <c r="C402" s="40" t="s">
        <v>1102</v>
      </c>
      <c r="D402" s="40"/>
      <c r="E402" s="40"/>
      <c r="F402" s="10" t="s">
        <v>712</v>
      </c>
    </row>
    <row r="403" spans="1:6">
      <c r="A403" s="65"/>
      <c r="B403" s="55"/>
      <c r="C403" s="40" t="s">
        <v>1103</v>
      </c>
      <c r="D403" s="40"/>
      <c r="E403" s="40"/>
      <c r="F403" s="10" t="s">
        <v>712</v>
      </c>
    </row>
    <row r="404" spans="1:6">
      <c r="A404" s="65"/>
      <c r="B404" s="55"/>
      <c r="C404" s="40" t="s">
        <v>1104</v>
      </c>
      <c r="D404" s="40"/>
      <c r="E404" s="40"/>
      <c r="F404" s="10" t="s">
        <v>712</v>
      </c>
    </row>
    <row r="405" spans="1:6">
      <c r="A405" s="65"/>
      <c r="B405" s="55"/>
      <c r="C405" s="40" t="s">
        <v>1105</v>
      </c>
      <c r="D405" s="40"/>
      <c r="E405" s="40"/>
      <c r="F405" s="10" t="s">
        <v>712</v>
      </c>
    </row>
    <row r="406" spans="1:6">
      <c r="A406" s="65"/>
      <c r="B406" s="55"/>
      <c r="C406" s="40" t="s">
        <v>1106</v>
      </c>
      <c r="D406" s="40"/>
      <c r="E406" s="40"/>
      <c r="F406" s="10" t="s">
        <v>712</v>
      </c>
    </row>
    <row r="407" spans="1:6">
      <c r="A407" s="65"/>
      <c r="B407" s="55"/>
      <c r="C407" s="40" t="s">
        <v>1107</v>
      </c>
      <c r="D407" s="40"/>
      <c r="E407" s="40"/>
      <c r="F407" s="10" t="s">
        <v>712</v>
      </c>
    </row>
    <row r="408" spans="1:6">
      <c r="A408" s="65"/>
      <c r="B408" s="55"/>
      <c r="C408" s="40" t="s">
        <v>1108</v>
      </c>
      <c r="D408" s="40"/>
      <c r="E408" s="40"/>
      <c r="F408" s="10" t="s">
        <v>712</v>
      </c>
    </row>
    <row r="409" spans="1:6">
      <c r="A409" s="65"/>
      <c r="B409" s="55"/>
      <c r="C409" s="40" t="s">
        <v>1109</v>
      </c>
      <c r="D409" s="40"/>
      <c r="E409" s="40"/>
      <c r="F409" s="10" t="s">
        <v>712</v>
      </c>
    </row>
    <row r="410" spans="1:6">
      <c r="A410" s="65"/>
      <c r="B410" s="55"/>
      <c r="C410" s="40" t="s">
        <v>1110</v>
      </c>
      <c r="D410" s="40"/>
      <c r="E410" s="40"/>
      <c r="F410" s="10" t="s">
        <v>712</v>
      </c>
    </row>
    <row r="411" spans="1:6">
      <c r="A411" s="65"/>
      <c r="B411" s="55"/>
      <c r="C411" s="40" t="s">
        <v>1111</v>
      </c>
      <c r="D411" s="40"/>
      <c r="E411" s="40"/>
      <c r="F411" s="10" t="s">
        <v>712</v>
      </c>
    </row>
    <row r="412" spans="1:6">
      <c r="A412" s="65"/>
      <c r="B412" s="55"/>
      <c r="C412" s="40" t="s">
        <v>1112</v>
      </c>
      <c r="D412" s="40"/>
      <c r="E412" s="40"/>
      <c r="F412" s="10" t="s">
        <v>712</v>
      </c>
    </row>
    <row r="413" spans="1:6">
      <c r="A413" s="65"/>
      <c r="B413" s="55"/>
      <c r="C413" s="40" t="s">
        <v>1113</v>
      </c>
      <c r="D413" s="40"/>
      <c r="E413" s="40"/>
      <c r="F413" s="10" t="s">
        <v>712</v>
      </c>
    </row>
    <row r="414" spans="1:6">
      <c r="A414" s="65"/>
      <c r="B414" s="55"/>
      <c r="C414" s="40" t="s">
        <v>1114</v>
      </c>
      <c r="D414" s="40"/>
      <c r="E414" s="40"/>
      <c r="F414" s="10" t="s">
        <v>712</v>
      </c>
    </row>
    <row r="415" spans="1:6">
      <c r="A415" s="65"/>
      <c r="B415" s="55"/>
      <c r="C415" s="40" t="s">
        <v>1115</v>
      </c>
      <c r="D415" s="40"/>
      <c r="E415" s="40"/>
      <c r="F415" s="10" t="s">
        <v>712</v>
      </c>
    </row>
    <row r="416" spans="1:6">
      <c r="A416" s="65"/>
      <c r="B416" s="55"/>
      <c r="C416" s="40" t="s">
        <v>1116</v>
      </c>
      <c r="D416" s="40"/>
      <c r="E416" s="40"/>
      <c r="F416" s="10" t="s">
        <v>712</v>
      </c>
    </row>
    <row r="417" spans="1:6">
      <c r="A417" s="65"/>
      <c r="B417" s="55"/>
      <c r="C417" s="40" t="s">
        <v>1117</v>
      </c>
      <c r="D417" s="40"/>
      <c r="E417" s="40"/>
      <c r="F417" s="10" t="s">
        <v>712</v>
      </c>
    </row>
    <row r="418" spans="1:6">
      <c r="A418" s="65"/>
      <c r="B418" s="55"/>
      <c r="C418" s="40" t="s">
        <v>1118</v>
      </c>
      <c r="D418" s="40"/>
      <c r="E418" s="40"/>
      <c r="F418" s="10" t="s">
        <v>712</v>
      </c>
    </row>
    <row r="419" spans="1:6">
      <c r="A419" s="65"/>
      <c r="B419" s="55"/>
      <c r="C419" s="40" t="s">
        <v>1119</v>
      </c>
      <c r="D419" s="40"/>
      <c r="E419" s="40"/>
      <c r="F419" s="10" t="s">
        <v>712</v>
      </c>
    </row>
    <row r="420" spans="1:6">
      <c r="A420" s="65"/>
      <c r="B420" s="55"/>
      <c r="C420" s="40" t="s">
        <v>1120</v>
      </c>
      <c r="D420" s="40"/>
      <c r="E420" s="40"/>
      <c r="F420" s="10" t="s">
        <v>712</v>
      </c>
    </row>
    <row r="421" spans="1:6">
      <c r="A421" s="65"/>
      <c r="B421" s="55"/>
      <c r="C421" s="40" t="s">
        <v>1121</v>
      </c>
      <c r="D421" s="40"/>
      <c r="E421" s="40"/>
      <c r="F421" s="10" t="s">
        <v>712</v>
      </c>
    </row>
    <row r="422" spans="1:6">
      <c r="A422" s="65"/>
      <c r="B422" s="55"/>
      <c r="C422" s="40" t="s">
        <v>1122</v>
      </c>
      <c r="D422" s="40"/>
      <c r="E422" s="40"/>
      <c r="F422" s="10" t="s">
        <v>712</v>
      </c>
    </row>
    <row r="423" spans="1:6">
      <c r="A423" s="65"/>
      <c r="B423" s="55"/>
      <c r="C423" s="40" t="s">
        <v>1123</v>
      </c>
      <c r="D423" s="40"/>
      <c r="E423" s="40"/>
      <c r="F423" s="10" t="s">
        <v>712</v>
      </c>
    </row>
    <row r="424" spans="1:6">
      <c r="A424" s="65"/>
      <c r="B424" s="55"/>
      <c r="C424" s="40" t="s">
        <v>1124</v>
      </c>
      <c r="D424" s="40"/>
      <c r="E424" s="40"/>
      <c r="F424" s="10" t="s">
        <v>712</v>
      </c>
    </row>
    <row r="425" spans="1:6">
      <c r="A425" s="65"/>
      <c r="B425" s="55"/>
      <c r="C425" s="40" t="s">
        <v>1125</v>
      </c>
      <c r="D425" s="40"/>
      <c r="E425" s="40"/>
      <c r="F425" s="10" t="s">
        <v>712</v>
      </c>
    </row>
    <row r="426" spans="1:6">
      <c r="A426" s="65"/>
      <c r="B426" s="55"/>
      <c r="C426" s="40" t="s">
        <v>1126</v>
      </c>
      <c r="D426" s="40"/>
      <c r="E426" s="40"/>
      <c r="F426" s="10" t="s">
        <v>712</v>
      </c>
    </row>
    <row r="427" spans="1:6">
      <c r="A427" s="65"/>
      <c r="B427" s="55"/>
      <c r="C427" s="40" t="s">
        <v>1127</v>
      </c>
      <c r="D427" s="40"/>
      <c r="E427" s="40"/>
      <c r="F427" s="10" t="s">
        <v>712</v>
      </c>
    </row>
    <row r="428" spans="1:6">
      <c r="A428" s="65"/>
      <c r="B428" s="55"/>
      <c r="C428" s="40" t="s">
        <v>1128</v>
      </c>
      <c r="D428" s="40"/>
      <c r="E428" s="40"/>
      <c r="F428" s="10" t="s">
        <v>712</v>
      </c>
    </row>
    <row r="429" spans="1:6">
      <c r="A429" s="65"/>
      <c r="B429" s="55"/>
      <c r="C429" s="40" t="s">
        <v>1129</v>
      </c>
      <c r="D429" s="40"/>
      <c r="E429" s="40"/>
      <c r="F429" s="10" t="s">
        <v>712</v>
      </c>
    </row>
    <row r="430" spans="1:6">
      <c r="A430" s="65"/>
      <c r="B430" s="55"/>
      <c r="C430" s="40" t="s">
        <v>1130</v>
      </c>
      <c r="D430" s="40"/>
      <c r="E430" s="40"/>
      <c r="F430" s="10" t="s">
        <v>712</v>
      </c>
    </row>
    <row r="431" spans="1:6">
      <c r="A431" s="65"/>
      <c r="B431" s="55"/>
      <c r="C431" s="40" t="s">
        <v>1131</v>
      </c>
      <c r="D431" s="40"/>
      <c r="E431" s="40"/>
      <c r="F431" s="10" t="s">
        <v>712</v>
      </c>
    </row>
    <row r="432" spans="1:6">
      <c r="A432" s="65"/>
      <c r="B432" s="55"/>
      <c r="C432" s="40" t="s">
        <v>1132</v>
      </c>
      <c r="D432" s="40"/>
      <c r="E432" s="40"/>
      <c r="F432" s="10" t="s">
        <v>712</v>
      </c>
    </row>
    <row r="433" spans="1:6">
      <c r="A433" s="65"/>
      <c r="B433" s="55"/>
      <c r="C433" s="40" t="s">
        <v>1133</v>
      </c>
      <c r="D433" s="40"/>
      <c r="E433" s="40"/>
      <c r="F433" s="10" t="s">
        <v>712</v>
      </c>
    </row>
    <row r="434" spans="1:6">
      <c r="A434" s="65"/>
      <c r="B434" s="55"/>
      <c r="C434" s="40" t="s">
        <v>1134</v>
      </c>
      <c r="D434" s="40"/>
      <c r="E434" s="40"/>
      <c r="F434" s="10" t="s">
        <v>712</v>
      </c>
    </row>
    <row r="435" spans="1:6">
      <c r="A435" s="65"/>
      <c r="B435" s="55"/>
      <c r="C435" s="40" t="s">
        <v>1135</v>
      </c>
      <c r="D435" s="40"/>
      <c r="E435" s="40"/>
      <c r="F435" s="10" t="s">
        <v>712</v>
      </c>
    </row>
    <row r="436" spans="1:6">
      <c r="A436" s="65"/>
      <c r="B436" s="55"/>
      <c r="C436" s="40" t="s">
        <v>1136</v>
      </c>
      <c r="D436" s="40"/>
      <c r="E436" s="40"/>
      <c r="F436" s="10" t="s">
        <v>712</v>
      </c>
    </row>
    <row r="437" spans="1:6">
      <c r="A437" s="65"/>
      <c r="B437" s="55"/>
      <c r="C437" s="40" t="s">
        <v>1137</v>
      </c>
      <c r="D437" s="40"/>
      <c r="E437" s="40"/>
      <c r="F437" s="10" t="s">
        <v>712</v>
      </c>
    </row>
    <row r="438" spans="1:6">
      <c r="A438" s="65"/>
      <c r="B438" s="55"/>
      <c r="C438" s="40" t="s">
        <v>1138</v>
      </c>
      <c r="D438" s="40"/>
      <c r="E438" s="40"/>
      <c r="F438" s="10" t="s">
        <v>712</v>
      </c>
    </row>
    <row r="439" spans="1:6">
      <c r="A439" s="65"/>
      <c r="B439" s="55"/>
      <c r="C439" s="40" t="s">
        <v>1139</v>
      </c>
      <c r="D439" s="40"/>
      <c r="E439" s="40"/>
      <c r="F439" s="10" t="s">
        <v>712</v>
      </c>
    </row>
    <row r="440" spans="1:6">
      <c r="A440" s="65"/>
      <c r="B440" s="55"/>
      <c r="C440" s="40" t="s">
        <v>1140</v>
      </c>
      <c r="D440" s="40"/>
      <c r="E440" s="40"/>
      <c r="F440" s="10" t="s">
        <v>712</v>
      </c>
    </row>
    <row r="441" spans="1:6">
      <c r="A441" s="65"/>
      <c r="B441" s="55"/>
      <c r="C441" s="40" t="s">
        <v>1141</v>
      </c>
      <c r="D441" s="40"/>
      <c r="E441" s="40"/>
      <c r="F441" s="10" t="s">
        <v>712</v>
      </c>
    </row>
    <row r="442" spans="1:6">
      <c r="A442" s="65"/>
      <c r="B442" s="55"/>
      <c r="C442" s="40" t="s">
        <v>1142</v>
      </c>
      <c r="D442" s="40"/>
      <c r="E442" s="40"/>
      <c r="F442" s="10" t="s">
        <v>712</v>
      </c>
    </row>
    <row r="443" spans="1:6">
      <c r="A443" s="65"/>
      <c r="B443" s="55"/>
      <c r="C443" s="40" t="s">
        <v>1143</v>
      </c>
      <c r="D443" s="40"/>
      <c r="E443" s="40"/>
      <c r="F443" s="10" t="s">
        <v>712</v>
      </c>
    </row>
    <row r="444" spans="1:6">
      <c r="A444" s="65"/>
      <c r="B444" s="55"/>
      <c r="C444" s="40" t="s">
        <v>1144</v>
      </c>
      <c r="D444" s="40"/>
      <c r="E444" s="40"/>
      <c r="F444" s="10" t="s">
        <v>712</v>
      </c>
    </row>
    <row r="445" spans="1:6">
      <c r="A445" s="65"/>
      <c r="B445" s="55"/>
      <c r="C445" s="40" t="s">
        <v>1145</v>
      </c>
      <c r="D445" s="40"/>
      <c r="E445" s="40"/>
      <c r="F445" s="10" t="s">
        <v>712</v>
      </c>
    </row>
    <row r="446" spans="1:6">
      <c r="A446" s="65"/>
      <c r="B446" s="55"/>
      <c r="C446" s="40" t="s">
        <v>1146</v>
      </c>
      <c r="D446" s="40"/>
      <c r="E446" s="40"/>
      <c r="F446" s="10" t="s">
        <v>712</v>
      </c>
    </row>
    <row r="447" spans="1:6">
      <c r="A447" s="65"/>
      <c r="B447" s="55"/>
      <c r="C447" s="40" t="s">
        <v>1147</v>
      </c>
      <c r="D447" s="40"/>
      <c r="E447" s="40"/>
      <c r="F447" s="10" t="s">
        <v>712</v>
      </c>
    </row>
    <row r="448" spans="1:6">
      <c r="A448" s="65"/>
      <c r="B448" s="55"/>
      <c r="C448" s="40" t="s">
        <v>1148</v>
      </c>
      <c r="D448" s="40"/>
      <c r="E448" s="40"/>
      <c r="F448" s="10" t="s">
        <v>712</v>
      </c>
    </row>
    <row r="449" spans="1:6">
      <c r="A449" s="65"/>
      <c r="B449" s="55"/>
      <c r="C449" s="40" t="s">
        <v>1149</v>
      </c>
      <c r="D449" s="40"/>
      <c r="E449" s="40"/>
      <c r="F449" s="10" t="s">
        <v>712</v>
      </c>
    </row>
    <row r="450" spans="1:6">
      <c r="A450" s="65"/>
      <c r="B450" s="55"/>
      <c r="C450" s="40" t="s">
        <v>1150</v>
      </c>
      <c r="D450" s="40"/>
      <c r="E450" s="40"/>
      <c r="F450" s="10" t="s">
        <v>712</v>
      </c>
    </row>
    <row r="451" spans="1:6">
      <c r="A451" s="65"/>
      <c r="B451" s="55"/>
      <c r="C451" s="40" t="s">
        <v>1151</v>
      </c>
      <c r="D451" s="40"/>
      <c r="E451" s="40"/>
      <c r="F451" s="10" t="s">
        <v>712</v>
      </c>
    </row>
    <row r="452" spans="1:6">
      <c r="A452" s="65"/>
      <c r="B452" s="55"/>
      <c r="C452" s="40" t="s">
        <v>1152</v>
      </c>
      <c r="D452" s="40"/>
      <c r="E452" s="40"/>
      <c r="F452" s="10" t="s">
        <v>712</v>
      </c>
    </row>
    <row r="453" spans="1:6">
      <c r="A453" s="65"/>
      <c r="B453" s="55"/>
      <c r="C453" s="40" t="s">
        <v>1153</v>
      </c>
      <c r="D453" s="40"/>
      <c r="E453" s="40"/>
      <c r="F453" s="10" t="s">
        <v>712</v>
      </c>
    </row>
    <row r="454" spans="1:6">
      <c r="A454" s="65"/>
      <c r="B454" s="55"/>
      <c r="C454" s="40" t="s">
        <v>1154</v>
      </c>
      <c r="D454" s="40"/>
      <c r="E454" s="40"/>
      <c r="F454" s="10" t="s">
        <v>712</v>
      </c>
    </row>
    <row r="455" spans="1:6">
      <c r="A455" s="65"/>
      <c r="B455" s="55"/>
      <c r="C455" s="40" t="s">
        <v>1155</v>
      </c>
      <c r="D455" s="40"/>
      <c r="E455" s="40"/>
      <c r="F455" s="10" t="s">
        <v>712</v>
      </c>
    </row>
    <row r="456" spans="1:6">
      <c r="A456" s="65"/>
      <c r="B456" s="55"/>
      <c r="C456" s="40" t="s">
        <v>1156</v>
      </c>
      <c r="D456" s="40"/>
      <c r="E456" s="40"/>
      <c r="F456" s="10" t="s">
        <v>712</v>
      </c>
    </row>
    <row r="457" spans="1:6">
      <c r="A457" s="65"/>
      <c r="B457" s="55"/>
      <c r="C457" s="40" t="s">
        <v>1157</v>
      </c>
      <c r="D457" s="40"/>
      <c r="E457" s="40"/>
      <c r="F457" s="10" t="s">
        <v>712</v>
      </c>
    </row>
    <row r="458" spans="1:6">
      <c r="A458" s="65"/>
      <c r="B458" s="55"/>
      <c r="C458" s="40" t="s">
        <v>1158</v>
      </c>
      <c r="D458" s="40"/>
      <c r="E458" s="40"/>
      <c r="F458" s="10" t="s">
        <v>712</v>
      </c>
    </row>
    <row r="459" spans="1:6">
      <c r="A459" s="65"/>
      <c r="B459" s="55"/>
      <c r="C459" s="40" t="s">
        <v>1159</v>
      </c>
      <c r="D459" s="40"/>
      <c r="E459" s="40"/>
      <c r="F459" s="10" t="s">
        <v>712</v>
      </c>
    </row>
    <row r="460" spans="1:6">
      <c r="A460" s="65"/>
      <c r="B460" s="55"/>
      <c r="C460" s="40" t="s">
        <v>1160</v>
      </c>
      <c r="D460" s="40"/>
      <c r="E460" s="40"/>
      <c r="F460" s="10" t="s">
        <v>712</v>
      </c>
    </row>
    <row r="461" spans="1:6">
      <c r="A461" s="65"/>
      <c r="B461" s="55"/>
      <c r="C461" s="40" t="s">
        <v>1161</v>
      </c>
      <c r="D461" s="40"/>
      <c r="E461" s="40"/>
      <c r="F461" s="10" t="s">
        <v>712</v>
      </c>
    </row>
    <row r="462" spans="1:6">
      <c r="A462" s="65"/>
      <c r="B462" s="55"/>
      <c r="C462" s="40" t="s">
        <v>1162</v>
      </c>
      <c r="D462" s="40"/>
      <c r="E462" s="40"/>
      <c r="F462" s="10" t="s">
        <v>712</v>
      </c>
    </row>
    <row r="463" spans="1:6">
      <c r="A463" s="65"/>
      <c r="B463" s="55"/>
      <c r="C463" s="40" t="s">
        <v>1163</v>
      </c>
      <c r="D463" s="40"/>
      <c r="E463" s="40"/>
      <c r="F463" s="10" t="s">
        <v>712</v>
      </c>
    </row>
    <row r="464" spans="1:6">
      <c r="A464" s="65"/>
      <c r="B464" s="55"/>
      <c r="C464" s="40" t="s">
        <v>1164</v>
      </c>
      <c r="D464" s="40"/>
      <c r="E464" s="40"/>
      <c r="F464" s="10" t="s">
        <v>712</v>
      </c>
    </row>
    <row r="465" spans="1:6">
      <c r="A465" s="65"/>
      <c r="B465" s="55"/>
      <c r="C465" s="40" t="s">
        <v>1165</v>
      </c>
      <c r="D465" s="40"/>
      <c r="E465" s="40"/>
      <c r="F465" s="10" t="s">
        <v>712</v>
      </c>
    </row>
    <row r="466" spans="1:6">
      <c r="A466" s="65"/>
      <c r="B466" s="55"/>
      <c r="C466" s="40" t="s">
        <v>1166</v>
      </c>
      <c r="D466" s="40"/>
      <c r="E466" s="40"/>
      <c r="F466" s="10" t="s">
        <v>712</v>
      </c>
    </row>
    <row r="467" spans="1:6">
      <c r="A467" s="65"/>
      <c r="B467" s="55"/>
      <c r="C467" s="40" t="s">
        <v>1167</v>
      </c>
      <c r="D467" s="40"/>
      <c r="E467" s="40"/>
      <c r="F467" s="10" t="s">
        <v>712</v>
      </c>
    </row>
    <row r="468" spans="1:6">
      <c r="A468" s="65"/>
      <c r="B468" s="55"/>
      <c r="C468" s="40" t="s">
        <v>1168</v>
      </c>
      <c r="D468" s="40"/>
      <c r="E468" s="40"/>
      <c r="F468" s="10" t="s">
        <v>712</v>
      </c>
    </row>
    <row r="469" spans="1:6">
      <c r="A469" s="65"/>
      <c r="B469" s="55"/>
      <c r="C469" s="40" t="s">
        <v>1169</v>
      </c>
      <c r="D469" s="40"/>
      <c r="E469" s="40"/>
      <c r="F469" s="10" t="s">
        <v>712</v>
      </c>
    </row>
    <row r="470" spans="1:6">
      <c r="A470" s="65"/>
      <c r="B470" s="55"/>
      <c r="C470" s="40" t="s">
        <v>1170</v>
      </c>
      <c r="D470" s="40"/>
      <c r="E470" s="40"/>
      <c r="F470" s="10" t="s">
        <v>712</v>
      </c>
    </row>
    <row r="471" spans="1:6">
      <c r="A471" s="65"/>
      <c r="B471" s="55"/>
      <c r="C471" s="40" t="s">
        <v>1171</v>
      </c>
      <c r="D471" s="40"/>
      <c r="E471" s="40"/>
      <c r="F471" s="10" t="s">
        <v>712</v>
      </c>
    </row>
    <row r="472" spans="1:6">
      <c r="A472" s="65"/>
      <c r="B472" s="55"/>
      <c r="C472" s="40" t="s">
        <v>1172</v>
      </c>
      <c r="D472" s="40"/>
      <c r="E472" s="40"/>
      <c r="F472" s="10" t="s">
        <v>712</v>
      </c>
    </row>
    <row r="473" spans="1:6">
      <c r="A473" s="65"/>
      <c r="B473" s="55"/>
      <c r="C473" s="40" t="s">
        <v>1173</v>
      </c>
      <c r="D473" s="40"/>
      <c r="E473" s="40"/>
      <c r="F473" s="10" t="s">
        <v>712</v>
      </c>
    </row>
    <row r="474" spans="1:6">
      <c r="A474" s="65"/>
      <c r="B474" s="55"/>
      <c r="C474" s="40" t="s">
        <v>1174</v>
      </c>
      <c r="D474" s="40"/>
      <c r="E474" s="40"/>
      <c r="F474" s="10" t="s">
        <v>712</v>
      </c>
    </row>
    <row r="475" spans="1:6">
      <c r="A475" s="65"/>
      <c r="B475" s="55"/>
      <c r="C475" s="40" t="s">
        <v>1175</v>
      </c>
      <c r="D475" s="40"/>
      <c r="E475" s="40"/>
      <c r="F475" s="10" t="s">
        <v>712</v>
      </c>
    </row>
    <row r="476" spans="1:6">
      <c r="A476" s="65"/>
      <c r="B476" s="55"/>
      <c r="C476" s="40" t="s">
        <v>1176</v>
      </c>
      <c r="D476" s="40"/>
      <c r="E476" s="40"/>
      <c r="F476" s="10" t="s">
        <v>712</v>
      </c>
    </row>
    <row r="477" spans="1:6">
      <c r="A477" s="65"/>
      <c r="B477" s="55"/>
      <c r="C477" s="40" t="s">
        <v>1177</v>
      </c>
      <c r="D477" s="40"/>
      <c r="E477" s="40"/>
      <c r="F477" s="10" t="s">
        <v>712</v>
      </c>
    </row>
    <row r="478" spans="1:6">
      <c r="A478" s="65"/>
      <c r="B478" s="55"/>
      <c r="C478" s="40" t="s">
        <v>1178</v>
      </c>
      <c r="D478" s="40"/>
      <c r="E478" s="40"/>
      <c r="F478" s="10" t="s">
        <v>712</v>
      </c>
    </row>
    <row r="479" spans="1:6">
      <c r="A479" s="65"/>
      <c r="B479" s="55"/>
      <c r="C479" s="40" t="s">
        <v>1179</v>
      </c>
      <c r="D479" s="40"/>
      <c r="E479" s="40"/>
      <c r="F479" s="10" t="s">
        <v>712</v>
      </c>
    </row>
    <row r="480" spans="1:6">
      <c r="A480" s="65"/>
      <c r="B480" s="55"/>
      <c r="C480" s="40" t="s">
        <v>1180</v>
      </c>
      <c r="D480" s="40"/>
      <c r="E480" s="40"/>
      <c r="F480" s="10" t="s">
        <v>712</v>
      </c>
    </row>
    <row r="481" spans="1:6">
      <c r="A481" s="65"/>
      <c r="B481" s="55"/>
      <c r="C481" s="40" t="s">
        <v>1181</v>
      </c>
      <c r="D481" s="40"/>
      <c r="E481" s="40"/>
      <c r="F481" s="10" t="s">
        <v>712</v>
      </c>
    </row>
    <row r="482" spans="1:6">
      <c r="A482" s="65"/>
      <c r="B482" s="55"/>
      <c r="C482" s="40" t="s">
        <v>1182</v>
      </c>
      <c r="D482" s="40"/>
      <c r="E482" s="40"/>
      <c r="F482" s="10" t="s">
        <v>712</v>
      </c>
    </row>
    <row r="483" spans="1:6">
      <c r="A483" s="65"/>
      <c r="B483" s="55"/>
      <c r="C483" s="40" t="s">
        <v>1183</v>
      </c>
      <c r="D483" s="40"/>
      <c r="E483" s="40"/>
      <c r="F483" s="10" t="s">
        <v>712</v>
      </c>
    </row>
    <row r="484" spans="1:6">
      <c r="A484" s="65"/>
      <c r="B484" s="55"/>
      <c r="C484" s="40" t="s">
        <v>1184</v>
      </c>
      <c r="D484" s="40"/>
      <c r="E484" s="40"/>
      <c r="F484" s="10" t="s">
        <v>712</v>
      </c>
    </row>
    <row r="485" spans="1:6">
      <c r="A485" s="65"/>
      <c r="B485" s="55"/>
      <c r="C485" s="40" t="s">
        <v>1185</v>
      </c>
      <c r="D485" s="40"/>
      <c r="E485" s="40"/>
      <c r="F485" s="10" t="s">
        <v>712</v>
      </c>
    </row>
    <row r="486" spans="1:6">
      <c r="A486" s="65"/>
      <c r="B486" s="55"/>
      <c r="C486" s="40" t="s">
        <v>1186</v>
      </c>
      <c r="D486" s="40"/>
      <c r="E486" s="40"/>
      <c r="F486" s="10" t="s">
        <v>712</v>
      </c>
    </row>
    <row r="487" spans="1:6">
      <c r="A487" s="65"/>
      <c r="B487" s="55"/>
      <c r="C487" s="40" t="s">
        <v>63</v>
      </c>
      <c r="D487" s="40"/>
      <c r="E487" s="40"/>
      <c r="F487" s="10"/>
    </row>
    <row r="488" spans="1:6">
      <c r="A488" s="65"/>
      <c r="B488" s="55"/>
      <c r="C488" s="40" t="s">
        <v>1187</v>
      </c>
      <c r="D488" s="40"/>
      <c r="E488" s="40"/>
      <c r="F488" s="10"/>
    </row>
    <row r="489" spans="1:6">
      <c r="A489" s="65"/>
      <c r="B489" s="55"/>
      <c r="C489" s="40" t="s">
        <v>1188</v>
      </c>
      <c r="D489" s="40"/>
      <c r="E489" s="40"/>
      <c r="F489" s="10"/>
    </row>
    <row r="490" spans="1:6">
      <c r="A490" s="65"/>
      <c r="B490" s="55"/>
      <c r="C490" s="40" t="s">
        <v>1189</v>
      </c>
      <c r="D490" s="40"/>
      <c r="E490" s="40"/>
      <c r="F490" s="10"/>
    </row>
    <row r="491" spans="1:6">
      <c r="A491" s="65"/>
      <c r="B491" s="55"/>
      <c r="C491" s="40" t="s">
        <v>1190</v>
      </c>
      <c r="D491" s="40"/>
      <c r="E491" s="40"/>
      <c r="F491" s="10"/>
    </row>
    <row r="492" spans="1:6">
      <c r="A492" s="65"/>
      <c r="B492" s="55"/>
      <c r="C492" s="40" t="s">
        <v>1191</v>
      </c>
      <c r="D492" s="40"/>
      <c r="E492" s="40"/>
      <c r="F492" s="10"/>
    </row>
    <row r="493" spans="1:6">
      <c r="A493" s="65"/>
      <c r="B493" s="55"/>
      <c r="C493" s="40" t="s">
        <v>1192</v>
      </c>
      <c r="D493" s="40"/>
      <c r="E493" s="40"/>
      <c r="F493" s="10"/>
    </row>
    <row r="494" spans="1:6">
      <c r="A494" s="65"/>
      <c r="B494" s="55"/>
      <c r="C494" s="40" t="s">
        <v>1193</v>
      </c>
      <c r="D494" s="40"/>
      <c r="E494" s="40"/>
      <c r="F494" s="10"/>
    </row>
    <row r="495" spans="1:6">
      <c r="A495" s="65"/>
      <c r="B495" s="55"/>
      <c r="C495" s="40" t="s">
        <v>1194</v>
      </c>
      <c r="D495" s="40"/>
      <c r="E495" s="40"/>
      <c r="F495" s="10"/>
    </row>
    <row r="496" spans="1:6">
      <c r="A496" s="66"/>
      <c r="B496" s="56"/>
      <c r="C496" s="40" t="s">
        <v>345</v>
      </c>
      <c r="D496" s="40"/>
      <c r="E496" s="40"/>
      <c r="F496" s="10"/>
    </row>
    <row r="497" spans="1:5" s="10" customFormat="1">
      <c r="A497" s="100"/>
      <c r="B497" s="105" t="s">
        <v>1195</v>
      </c>
      <c r="C497" s="38" t="s">
        <v>905</v>
      </c>
      <c r="D497" s="38" t="s">
        <v>545</v>
      </c>
      <c r="E497" s="38"/>
    </row>
    <row r="498" spans="1:5" s="10" customFormat="1">
      <c r="A498" s="47"/>
      <c r="B498" s="105"/>
      <c r="C498" s="38" t="s">
        <v>1196</v>
      </c>
      <c r="D498" s="38"/>
      <c r="E498" s="38"/>
    </row>
    <row r="499" spans="1:5" s="10" customFormat="1">
      <c r="A499" s="47"/>
      <c r="B499" s="105"/>
      <c r="C499" s="38" t="s">
        <v>1197</v>
      </c>
      <c r="D499" s="38"/>
      <c r="E499" s="38"/>
    </row>
    <row r="500" spans="1:5" s="10" customFormat="1">
      <c r="A500" s="47"/>
      <c r="B500" s="105"/>
      <c r="C500" s="38" t="s">
        <v>1198</v>
      </c>
      <c r="D500" s="38"/>
      <c r="E500" s="38"/>
    </row>
    <row r="501" spans="1:5" s="10" customFormat="1">
      <c r="A501" s="47"/>
      <c r="B501" s="105"/>
      <c r="C501" s="38" t="s">
        <v>1199</v>
      </c>
      <c r="D501" s="38"/>
      <c r="E501" s="38"/>
    </row>
    <row r="502" spans="1:5" s="10" customFormat="1">
      <c r="A502" s="47"/>
      <c r="B502" s="105"/>
      <c r="C502" s="38" t="s">
        <v>1200</v>
      </c>
      <c r="D502" s="38"/>
      <c r="E502" s="38"/>
    </row>
    <row r="503" spans="1:5" s="10" customFormat="1">
      <c r="A503" s="47"/>
      <c r="B503" s="105"/>
      <c r="C503" s="38" t="s">
        <v>1201</v>
      </c>
      <c r="D503" s="38"/>
      <c r="E503" s="38"/>
    </row>
    <row r="504" spans="1:5" s="10" customFormat="1">
      <c r="A504" s="47"/>
      <c r="B504" s="105"/>
      <c r="C504" s="38" t="s">
        <v>564</v>
      </c>
      <c r="D504" s="38"/>
      <c r="E504" s="38"/>
    </row>
    <row r="505" spans="1:5" s="10" customFormat="1">
      <c r="A505" s="47"/>
      <c r="B505" s="105"/>
      <c r="C505" s="38" t="s">
        <v>64</v>
      </c>
      <c r="D505" s="38"/>
      <c r="E505" s="38"/>
    </row>
    <row r="506" spans="1:5" s="10" customFormat="1">
      <c r="A506" s="47"/>
      <c r="B506" s="105"/>
      <c r="C506" s="38" t="s">
        <v>1202</v>
      </c>
      <c r="D506" s="38"/>
      <c r="E506" s="38"/>
    </row>
    <row r="507" spans="1:5" s="10" customFormat="1">
      <c r="A507" s="47"/>
      <c r="B507" s="105"/>
      <c r="C507" s="38" t="s">
        <v>1203</v>
      </c>
      <c r="D507" s="38"/>
      <c r="E507" s="38"/>
    </row>
    <row r="508" spans="1:5" s="10" customFormat="1">
      <c r="A508" s="47"/>
      <c r="B508" s="105"/>
      <c r="C508" s="38" t="s">
        <v>1204</v>
      </c>
      <c r="D508" s="38"/>
      <c r="E508" s="38"/>
    </row>
    <row r="509" spans="1:5" s="10" customFormat="1">
      <c r="A509" s="47"/>
      <c r="B509" s="105"/>
      <c r="C509" s="38" t="s">
        <v>1205</v>
      </c>
      <c r="D509" s="38"/>
      <c r="E509" s="38"/>
    </row>
    <row r="510" spans="1:5" s="10" customFormat="1">
      <c r="A510" s="47"/>
      <c r="B510" s="105"/>
      <c r="C510" s="38" t="s">
        <v>943</v>
      </c>
      <c r="D510" s="38"/>
      <c r="E510" s="38"/>
    </row>
    <row r="511" spans="1:5" s="10" customFormat="1">
      <c r="A511" s="47"/>
      <c r="B511" s="105"/>
      <c r="C511" s="38" t="s">
        <v>63</v>
      </c>
      <c r="D511" s="38"/>
      <c r="E511" s="38"/>
    </row>
    <row r="512" spans="1:5" s="10" customFormat="1">
      <c r="A512" s="65"/>
      <c r="B512" s="51" t="s">
        <v>605</v>
      </c>
      <c r="C512" s="40" t="s">
        <v>464</v>
      </c>
      <c r="D512" s="40" t="s">
        <v>813</v>
      </c>
      <c r="E512" s="40"/>
    </row>
    <row r="513" spans="1:5" s="10" customFormat="1">
      <c r="A513" s="66"/>
      <c r="B513" s="53"/>
      <c r="C513" s="40" t="s">
        <v>51</v>
      </c>
      <c r="D513" s="40"/>
      <c r="E513" s="40"/>
    </row>
    <row r="514" spans="1:5" s="10" customFormat="1">
      <c r="A514" s="47"/>
      <c r="B514" s="105" t="s">
        <v>94</v>
      </c>
      <c r="C514" s="38" t="s">
        <v>1206</v>
      </c>
      <c r="D514" s="105" t="s">
        <v>94</v>
      </c>
      <c r="E514" s="38"/>
    </row>
    <row r="515" spans="1:5" s="10" customFormat="1">
      <c r="A515" s="47"/>
      <c r="B515" s="105"/>
      <c r="C515" s="38" t="s">
        <v>1207</v>
      </c>
      <c r="D515" s="38"/>
      <c r="E515" s="38"/>
    </row>
    <row r="516" spans="1:5" s="10" customFormat="1">
      <c r="A516" s="47"/>
      <c r="B516" s="105"/>
      <c r="C516" s="38" t="s">
        <v>1208</v>
      </c>
      <c r="D516" s="38"/>
      <c r="E516" s="38"/>
    </row>
    <row r="517" spans="1:5" s="10" customFormat="1">
      <c r="A517" s="47"/>
      <c r="B517" s="105"/>
      <c r="C517" s="38" t="s">
        <v>632</v>
      </c>
      <c r="D517" s="38"/>
      <c r="E517" s="38"/>
    </row>
    <row r="518" spans="1:5" s="10" customFormat="1">
      <c r="A518" s="103"/>
      <c r="B518" s="51" t="s">
        <v>611</v>
      </c>
      <c r="C518" s="40" t="s">
        <v>1209</v>
      </c>
      <c r="D518" s="51" t="s">
        <v>611</v>
      </c>
      <c r="E518" s="40"/>
    </row>
    <row r="519" spans="1:5" s="10" customFormat="1">
      <c r="A519" s="63"/>
      <c r="B519" s="52"/>
      <c r="C519" s="40" t="s">
        <v>1210</v>
      </c>
      <c r="D519" s="40"/>
      <c r="E519" s="40"/>
    </row>
    <row r="520" spans="1:5" s="10" customFormat="1">
      <c r="A520" s="63"/>
      <c r="B520" s="52"/>
      <c r="C520" s="40" t="s">
        <v>1211</v>
      </c>
      <c r="D520" s="40"/>
      <c r="E520" s="40"/>
    </row>
    <row r="521" spans="1:5" s="10" customFormat="1">
      <c r="A521" s="63"/>
      <c r="B521" s="52"/>
      <c r="C521" s="40" t="s">
        <v>1212</v>
      </c>
      <c r="D521" s="40"/>
      <c r="E521" s="40"/>
    </row>
    <row r="522" spans="1:5" s="10" customFormat="1">
      <c r="A522" s="63"/>
      <c r="B522" s="52"/>
      <c r="C522" s="40" t="s">
        <v>634</v>
      </c>
      <c r="D522" s="40"/>
      <c r="E522" s="40"/>
    </row>
    <row r="523" spans="1:5" s="10" customFormat="1">
      <c r="A523" s="63"/>
      <c r="B523" s="52"/>
      <c r="C523" s="40" t="s">
        <v>1213</v>
      </c>
      <c r="D523" s="40"/>
      <c r="E523" s="40"/>
    </row>
    <row r="524" spans="1:5" s="10" customFormat="1">
      <c r="A524" s="63"/>
      <c r="B524" s="52"/>
      <c r="C524" s="40" t="s">
        <v>1214</v>
      </c>
      <c r="D524" s="40"/>
      <c r="E524" s="40"/>
    </row>
    <row r="525" spans="1:5" s="10" customFormat="1">
      <c r="A525" s="63"/>
      <c r="B525" s="52"/>
      <c r="C525" s="40" t="s">
        <v>1215</v>
      </c>
      <c r="D525" s="40"/>
      <c r="E525" s="40"/>
    </row>
    <row r="526" spans="1:5" s="10" customFormat="1">
      <c r="A526" s="63"/>
      <c r="B526" s="52"/>
      <c r="C526" s="40" t="s">
        <v>192</v>
      </c>
      <c r="D526" s="40"/>
      <c r="E526" s="40"/>
    </row>
    <row r="527" spans="1:5" s="10" customFormat="1">
      <c r="A527" s="63"/>
      <c r="B527" s="52"/>
      <c r="C527" s="40" t="s">
        <v>1202</v>
      </c>
      <c r="D527" s="40"/>
      <c r="E527" s="40"/>
    </row>
    <row r="528" spans="1:5" s="10" customFormat="1">
      <c r="A528" s="6"/>
      <c r="B528" s="52"/>
      <c r="C528" s="40" t="s">
        <v>1216</v>
      </c>
      <c r="D528" s="40"/>
      <c r="E528" s="40"/>
    </row>
    <row r="529" spans="1:5" s="10" customFormat="1" ht="15">
      <c r="A529" s="63"/>
      <c r="B529" s="52"/>
      <c r="C529" s="40" t="s">
        <v>1217</v>
      </c>
      <c r="D529" s="40"/>
      <c r="E529" s="40" t="s">
        <v>1218</v>
      </c>
    </row>
    <row r="530" spans="1:5" s="10" customFormat="1" ht="15">
      <c r="A530" s="63"/>
      <c r="B530" s="52"/>
      <c r="C530" s="40" t="s">
        <v>1219</v>
      </c>
      <c r="D530" s="40"/>
      <c r="E530" s="40" t="s">
        <v>1218</v>
      </c>
    </row>
    <row r="531" spans="1:5" s="10" customFormat="1" ht="15">
      <c r="A531" s="63"/>
      <c r="B531" s="52"/>
      <c r="C531" s="40" t="s">
        <v>1220</v>
      </c>
      <c r="D531" s="40"/>
      <c r="E531" s="40" t="s">
        <v>1218</v>
      </c>
    </row>
    <row r="532" spans="1:5" s="10" customFormat="1">
      <c r="A532" s="63"/>
      <c r="B532" s="52"/>
      <c r="C532" s="40" t="s">
        <v>1221</v>
      </c>
      <c r="D532" s="40"/>
      <c r="E532" s="40"/>
    </row>
    <row r="533" spans="1:5" s="10" customFormat="1">
      <c r="A533" s="63"/>
      <c r="B533" s="52"/>
      <c r="C533" s="40" t="s">
        <v>1222</v>
      </c>
      <c r="D533" s="40"/>
      <c r="E533" s="40"/>
    </row>
    <row r="534" spans="1:5" s="10" customFormat="1">
      <c r="A534" s="63"/>
      <c r="B534" s="52"/>
      <c r="C534" s="40" t="s">
        <v>246</v>
      </c>
      <c r="D534" s="40"/>
      <c r="E534" s="40"/>
    </row>
    <row r="535" spans="1:5" s="10" customFormat="1">
      <c r="A535" s="63"/>
      <c r="B535" s="52"/>
      <c r="C535" s="40" t="s">
        <v>1223</v>
      </c>
      <c r="D535" s="40"/>
      <c r="E535" s="40"/>
    </row>
    <row r="536" spans="1:5" s="10" customFormat="1">
      <c r="A536" s="63"/>
      <c r="B536" s="52"/>
      <c r="C536" s="40" t="s">
        <v>1224</v>
      </c>
      <c r="D536" s="40"/>
      <c r="E536" s="40"/>
    </row>
    <row r="537" spans="1:5" s="10" customFormat="1">
      <c r="A537" s="63"/>
      <c r="B537" s="52"/>
      <c r="C537" s="40" t="s">
        <v>1225</v>
      </c>
      <c r="D537" s="40"/>
      <c r="E537" s="40"/>
    </row>
    <row r="538" spans="1:5" s="10" customFormat="1">
      <c r="A538" s="63"/>
      <c r="B538" s="52"/>
      <c r="C538" s="40" t="s">
        <v>1226</v>
      </c>
      <c r="D538" s="40"/>
      <c r="E538" s="40"/>
    </row>
    <row r="539" spans="1:5" s="10" customFormat="1">
      <c r="A539" s="63"/>
      <c r="B539" s="52"/>
      <c r="C539" s="40" t="s">
        <v>1227</v>
      </c>
      <c r="D539" s="40"/>
      <c r="E539" s="40"/>
    </row>
    <row r="540" spans="1:5" s="10" customFormat="1">
      <c r="A540" s="63"/>
      <c r="B540" s="52"/>
      <c r="C540" s="40" t="s">
        <v>943</v>
      </c>
      <c r="D540" s="40"/>
      <c r="E540" s="40"/>
    </row>
    <row r="541" spans="1:5" s="10" customFormat="1">
      <c r="A541" s="63"/>
      <c r="B541" s="52"/>
      <c r="C541" s="40" t="s">
        <v>63</v>
      </c>
      <c r="D541" s="41"/>
      <c r="E541" s="41"/>
    </row>
    <row r="542" spans="1:5" s="10" customFormat="1">
      <c r="A542" s="69"/>
      <c r="B542" s="42" t="s">
        <v>615</v>
      </c>
      <c r="C542" s="38" t="s">
        <v>464</v>
      </c>
      <c r="D542" s="38" t="s">
        <v>813</v>
      </c>
      <c r="E542" s="38"/>
    </row>
    <row r="543" spans="1:5" s="10" customFormat="1">
      <c r="A543" s="70"/>
      <c r="B543" s="104"/>
      <c r="C543" s="38" t="s">
        <v>51</v>
      </c>
      <c r="D543" s="38"/>
      <c r="E543" s="38"/>
    </row>
    <row r="544" spans="1:5" s="10" customFormat="1">
      <c r="A544" s="63"/>
      <c r="B544" s="51" t="s">
        <v>616</v>
      </c>
      <c r="C544" s="40" t="s">
        <v>1228</v>
      </c>
      <c r="D544" s="51" t="s">
        <v>616</v>
      </c>
      <c r="E544" s="40"/>
    </row>
    <row r="545" spans="1:5" s="10" customFormat="1">
      <c r="A545" s="63"/>
      <c r="B545" s="52"/>
      <c r="C545" s="40" t="s">
        <v>1229</v>
      </c>
      <c r="D545" s="40"/>
      <c r="E545" s="40"/>
    </row>
    <row r="546" spans="1:5" s="10" customFormat="1">
      <c r="A546" s="63"/>
      <c r="B546" s="52"/>
      <c r="C546" s="40" t="s">
        <v>1230</v>
      </c>
      <c r="D546" s="40"/>
      <c r="E546" s="40"/>
    </row>
    <row r="547" spans="1:5" s="10" customFormat="1">
      <c r="A547" s="63"/>
      <c r="B547" s="52"/>
      <c r="C547" s="40" t="s">
        <v>1231</v>
      </c>
      <c r="D547" s="40"/>
      <c r="E547" s="40"/>
    </row>
    <row r="548" spans="1:5" s="10" customFormat="1">
      <c r="A548" s="63"/>
      <c r="B548" s="52"/>
      <c r="C548" s="40" t="s">
        <v>1232</v>
      </c>
      <c r="D548" s="40"/>
      <c r="E548" s="40"/>
    </row>
    <row r="549" spans="1:5" s="10" customFormat="1">
      <c r="A549" s="69"/>
      <c r="B549" s="42" t="s">
        <v>618</v>
      </c>
      <c r="C549" s="38" t="s">
        <v>464</v>
      </c>
      <c r="D549" s="38" t="s">
        <v>813</v>
      </c>
      <c r="E549" s="38"/>
    </row>
    <row r="550" spans="1:5" s="10" customFormat="1">
      <c r="A550" s="70"/>
      <c r="B550" s="104"/>
      <c r="C550" s="38" t="s">
        <v>51</v>
      </c>
      <c r="D550" s="38"/>
      <c r="E550" s="38"/>
    </row>
    <row r="551" spans="1:5" s="10" customFormat="1">
      <c r="A551" s="48"/>
      <c r="B551" s="51" t="s">
        <v>604</v>
      </c>
      <c r="C551" s="40" t="s">
        <v>1233</v>
      </c>
      <c r="D551" s="51" t="s">
        <v>1234</v>
      </c>
      <c r="E551" s="40"/>
    </row>
    <row r="552" spans="1:5" s="10" customFormat="1">
      <c r="A552" s="49"/>
      <c r="B552" s="49"/>
      <c r="C552" s="127" t="s">
        <v>1235</v>
      </c>
      <c r="D552" s="40"/>
      <c r="E552" s="40"/>
    </row>
    <row r="553" spans="1:5" s="10" customFormat="1">
      <c r="A553" s="49"/>
      <c r="B553" s="49"/>
      <c r="C553" s="40" t="s">
        <v>1236</v>
      </c>
      <c r="D553" s="40"/>
      <c r="E553" s="40"/>
    </row>
    <row r="554" spans="1:5" s="10" customFormat="1">
      <c r="A554" s="49"/>
      <c r="B554" s="49"/>
      <c r="C554" s="40" t="s">
        <v>1237</v>
      </c>
      <c r="D554" s="40"/>
      <c r="E554" s="40"/>
    </row>
    <row r="555" spans="1:5" s="10" customFormat="1">
      <c r="A555" s="49"/>
      <c r="B555" s="49"/>
      <c r="C555" s="40" t="s">
        <v>1238</v>
      </c>
      <c r="D555" s="40"/>
      <c r="E555" s="40"/>
    </row>
    <row r="556" spans="1:5" s="10" customFormat="1">
      <c r="A556" s="49"/>
      <c r="B556" s="49"/>
      <c r="C556" s="40" t="s">
        <v>1239</v>
      </c>
      <c r="D556" s="40"/>
      <c r="E556" s="40"/>
    </row>
    <row r="557" spans="1:5" s="10" customFormat="1">
      <c r="A557" s="49"/>
      <c r="B557" s="49"/>
      <c r="C557" s="40" t="s">
        <v>1240</v>
      </c>
      <c r="D557" s="40"/>
      <c r="E557" s="40"/>
    </row>
    <row r="558" spans="1:5" s="10" customFormat="1">
      <c r="A558" s="49"/>
      <c r="B558" s="49"/>
      <c r="C558" s="40" t="s">
        <v>1241</v>
      </c>
      <c r="D558" s="40"/>
      <c r="E558" s="40"/>
    </row>
    <row r="559" spans="1:5" s="10" customFormat="1">
      <c r="A559" s="49"/>
      <c r="B559" s="49"/>
      <c r="C559" s="40" t="s">
        <v>1242</v>
      </c>
      <c r="D559" s="40"/>
      <c r="E559" s="40"/>
    </row>
    <row r="560" spans="1:5" s="10" customFormat="1">
      <c r="A560" s="49"/>
      <c r="B560" s="49"/>
      <c r="C560" s="40" t="s">
        <v>1243</v>
      </c>
      <c r="D560" s="40"/>
      <c r="E560" s="40"/>
    </row>
    <row r="561" spans="1:5" s="10" customFormat="1">
      <c r="A561" s="49"/>
      <c r="B561" s="49"/>
      <c r="C561" s="40" t="s">
        <v>1244</v>
      </c>
      <c r="D561" s="40"/>
      <c r="E561" s="40"/>
    </row>
    <row r="562" spans="1:5" s="10" customFormat="1">
      <c r="A562" s="49"/>
      <c r="B562" s="49"/>
      <c r="C562" s="40" t="s">
        <v>1245</v>
      </c>
      <c r="D562" s="40"/>
      <c r="E562" s="40"/>
    </row>
    <row r="563" spans="1:5" s="10" customFormat="1">
      <c r="A563" s="49"/>
      <c r="B563" s="49"/>
      <c r="C563" s="40" t="s">
        <v>1246</v>
      </c>
      <c r="D563" s="40"/>
      <c r="E563" s="40"/>
    </row>
    <row r="564" spans="1:5" s="10" customFormat="1">
      <c r="A564" s="49"/>
      <c r="B564" s="49"/>
      <c r="C564" s="40" t="s">
        <v>1247</v>
      </c>
      <c r="D564" s="40"/>
      <c r="E564" s="40"/>
    </row>
    <row r="565" spans="1:5" s="10" customFormat="1">
      <c r="A565" s="49"/>
      <c r="B565" s="49"/>
      <c r="C565" s="40" t="s">
        <v>1248</v>
      </c>
      <c r="D565" s="40"/>
      <c r="E565" s="40"/>
    </row>
    <row r="566" spans="1:5" s="10" customFormat="1">
      <c r="A566" s="49"/>
      <c r="B566" s="49"/>
      <c r="C566" s="40" t="s">
        <v>1249</v>
      </c>
      <c r="D566" s="40"/>
      <c r="E566" s="40"/>
    </row>
    <row r="567" spans="1:5" s="10" customFormat="1">
      <c r="A567" s="49"/>
      <c r="B567" s="49"/>
      <c r="C567" s="40" t="s">
        <v>1250</v>
      </c>
      <c r="D567" s="40"/>
      <c r="E567" s="40"/>
    </row>
    <row r="568" spans="1:5" s="10" customFormat="1">
      <c r="A568" s="49"/>
      <c r="B568" s="49"/>
      <c r="C568" s="40" t="s">
        <v>1251</v>
      </c>
      <c r="D568" s="40"/>
      <c r="E568" s="40"/>
    </row>
    <row r="569" spans="1:5" s="10" customFormat="1">
      <c r="A569" s="49"/>
      <c r="B569" s="49"/>
      <c r="C569" s="40" t="s">
        <v>1252</v>
      </c>
      <c r="D569" s="40"/>
      <c r="E569" s="40"/>
    </row>
    <row r="570" spans="1:5" s="10" customFormat="1">
      <c r="A570" s="49"/>
      <c r="B570" s="49"/>
      <c r="C570" s="40" t="s">
        <v>1253</v>
      </c>
      <c r="D570" s="40"/>
      <c r="E570" s="40"/>
    </row>
    <row r="571" spans="1:5" s="10" customFormat="1">
      <c r="A571" s="49"/>
      <c r="B571" s="49"/>
      <c r="C571" s="40" t="s">
        <v>1254</v>
      </c>
      <c r="D571" s="40"/>
      <c r="E571" s="40"/>
    </row>
    <row r="572" spans="1:5" s="10" customFormat="1">
      <c r="A572" s="49"/>
      <c r="B572" s="49"/>
      <c r="C572" s="40" t="s">
        <v>1255</v>
      </c>
      <c r="D572" s="40"/>
      <c r="E572" s="40"/>
    </row>
    <row r="573" spans="1:5" s="10" customFormat="1">
      <c r="A573" s="49"/>
      <c r="B573" s="49"/>
      <c r="C573" s="40" t="s">
        <v>1256</v>
      </c>
      <c r="D573" s="40"/>
      <c r="E573" s="40"/>
    </row>
    <row r="574" spans="1:5" s="10" customFormat="1">
      <c r="A574" s="49"/>
      <c r="B574" s="49"/>
      <c r="C574" s="40" t="s">
        <v>1257</v>
      </c>
      <c r="D574" s="40"/>
      <c r="E574" s="40"/>
    </row>
    <row r="575" spans="1:5" s="10" customFormat="1">
      <c r="A575" s="49"/>
      <c r="B575" s="49"/>
      <c r="C575" s="40" t="s">
        <v>1258</v>
      </c>
      <c r="D575" s="40"/>
      <c r="E575" s="40"/>
    </row>
    <row r="576" spans="1:5" s="10" customFormat="1">
      <c r="A576" s="49"/>
      <c r="B576" s="49"/>
      <c r="C576" s="40" t="s">
        <v>1259</v>
      </c>
      <c r="D576" s="40"/>
      <c r="E576" s="40"/>
    </row>
    <row r="577" spans="1:6">
      <c r="A577" s="49"/>
      <c r="B577" s="49"/>
      <c r="C577" s="40" t="s">
        <v>1260</v>
      </c>
      <c r="D577" s="40"/>
      <c r="E577" s="40"/>
      <c r="F577" s="10"/>
    </row>
    <row r="578" spans="1:6">
      <c r="A578" s="49"/>
      <c r="B578" s="49"/>
      <c r="C578" s="40" t="s">
        <v>1261</v>
      </c>
      <c r="D578" s="40"/>
      <c r="E578" s="40"/>
      <c r="F578" s="10" t="s">
        <v>712</v>
      </c>
    </row>
    <row r="579" spans="1:6">
      <c r="A579" s="49"/>
      <c r="B579" s="49"/>
      <c r="C579" s="40" t="s">
        <v>1262</v>
      </c>
      <c r="D579" s="40"/>
      <c r="E579" s="40"/>
      <c r="F579" s="10" t="s">
        <v>712</v>
      </c>
    </row>
    <row r="580" spans="1:6">
      <c r="A580" s="49"/>
      <c r="B580" s="49"/>
      <c r="C580" s="40" t="s">
        <v>1263</v>
      </c>
      <c r="D580" s="40"/>
      <c r="E580" s="40"/>
      <c r="F580" s="10"/>
    </row>
    <row r="581" spans="1:6">
      <c r="A581" s="49"/>
      <c r="B581" s="49"/>
      <c r="C581" s="40" t="s">
        <v>1264</v>
      </c>
      <c r="D581" s="40"/>
      <c r="E581" s="40"/>
      <c r="F581" s="10"/>
    </row>
    <row r="582" spans="1:6">
      <c r="A582" s="49"/>
      <c r="B582" s="49"/>
      <c r="C582" s="40" t="s">
        <v>1265</v>
      </c>
      <c r="D582" s="40"/>
      <c r="E582" s="40"/>
      <c r="F582" s="10"/>
    </row>
    <row r="583" spans="1:6">
      <c r="A583" s="49"/>
      <c r="B583" s="49"/>
      <c r="C583" s="40" t="s">
        <v>1266</v>
      </c>
      <c r="D583" s="40"/>
      <c r="E583" s="40"/>
      <c r="F583" s="10"/>
    </row>
    <row r="584" spans="1:6">
      <c r="A584" s="49"/>
      <c r="B584" s="49"/>
      <c r="C584" s="40" t="s">
        <v>1267</v>
      </c>
      <c r="D584" s="40"/>
      <c r="E584" s="40"/>
      <c r="F584" s="10"/>
    </row>
    <row r="585" spans="1:6">
      <c r="A585" s="49"/>
      <c r="B585" s="49"/>
      <c r="C585" s="40" t="s">
        <v>1268</v>
      </c>
      <c r="D585" s="40"/>
      <c r="E585" s="40"/>
      <c r="F585" s="10"/>
    </row>
    <row r="586" spans="1:6">
      <c r="A586" s="49"/>
      <c r="B586" s="49"/>
      <c r="C586" s="40" t="s">
        <v>1269</v>
      </c>
      <c r="D586" s="40"/>
      <c r="E586" s="40"/>
      <c r="F586" s="10"/>
    </row>
    <row r="587" spans="1:6">
      <c r="A587" s="49"/>
      <c r="B587" s="49"/>
      <c r="C587" s="40" t="s">
        <v>1270</v>
      </c>
      <c r="D587" s="40"/>
      <c r="E587" s="40"/>
      <c r="F587" s="10"/>
    </row>
    <row r="588" spans="1:6">
      <c r="A588" s="49"/>
      <c r="B588" s="49"/>
      <c r="C588" s="40" t="s">
        <v>1271</v>
      </c>
      <c r="D588" s="40"/>
      <c r="E588" s="40"/>
      <c r="F588" s="10"/>
    </row>
    <row r="589" spans="1:6">
      <c r="A589" s="50"/>
      <c r="B589" s="50"/>
      <c r="C589" s="40" t="s">
        <v>1272</v>
      </c>
      <c r="D589" s="40"/>
      <c r="E589" s="40"/>
      <c r="F589" s="10"/>
    </row>
    <row r="590" spans="1:6">
      <c r="A590" s="47"/>
      <c r="B590" s="105" t="s">
        <v>609</v>
      </c>
      <c r="C590" s="38" t="s">
        <v>1273</v>
      </c>
      <c r="D590" s="105" t="s">
        <v>609</v>
      </c>
      <c r="E590" s="38"/>
      <c r="F590" s="10"/>
    </row>
    <row r="591" spans="1:6">
      <c r="A591" s="47"/>
      <c r="B591" s="105"/>
      <c r="C591" s="38" t="s">
        <v>1274</v>
      </c>
      <c r="D591" s="38"/>
      <c r="E591" s="38"/>
      <c r="F591" s="10"/>
    </row>
    <row r="592" spans="1:6">
      <c r="A592" s="47"/>
      <c r="B592" s="105"/>
      <c r="C592" s="38" t="s">
        <v>63</v>
      </c>
      <c r="D592" s="38"/>
      <c r="E592" s="38"/>
      <c r="F592" s="10"/>
    </row>
    <row r="593" spans="1:6">
      <c r="A593" s="51"/>
      <c r="B593" s="57" t="s">
        <v>101</v>
      </c>
      <c r="C593" s="40" t="s">
        <v>464</v>
      </c>
      <c r="D593" s="40" t="s">
        <v>813</v>
      </c>
      <c r="E593" s="40"/>
      <c r="F593" s="112"/>
    </row>
    <row r="594" spans="1:6">
      <c r="A594" s="106"/>
      <c r="B594" s="108"/>
      <c r="C594" s="107" t="s">
        <v>51</v>
      </c>
      <c r="D594" s="107"/>
      <c r="E594" s="40"/>
      <c r="F594" s="10"/>
    </row>
    <row r="595" spans="1:6">
      <c r="A595" s="100"/>
      <c r="B595" s="100" t="s">
        <v>265</v>
      </c>
      <c r="C595" s="38" t="s">
        <v>1275</v>
      </c>
      <c r="D595" s="100" t="s">
        <v>265</v>
      </c>
      <c r="E595" s="38"/>
      <c r="F595" s="10"/>
    </row>
    <row r="596" spans="1:6">
      <c r="A596" s="47"/>
      <c r="B596" s="47"/>
      <c r="C596" s="38" t="s">
        <v>274</v>
      </c>
      <c r="D596" s="38"/>
      <c r="E596" s="38"/>
      <c r="F596" s="10"/>
    </row>
    <row r="597" spans="1:6">
      <c r="A597" s="47"/>
      <c r="B597" s="47"/>
      <c r="C597" s="38" t="s">
        <v>1276</v>
      </c>
      <c r="D597" s="38"/>
      <c r="E597" s="38"/>
      <c r="F597" s="10"/>
    </row>
    <row r="598" spans="1:6">
      <c r="A598" s="47"/>
      <c r="B598" s="47"/>
      <c r="C598" s="38" t="s">
        <v>1277</v>
      </c>
      <c r="D598" s="38"/>
      <c r="E598" s="38"/>
      <c r="F598" s="10"/>
    </row>
    <row r="599" spans="1:6">
      <c r="A599" s="47"/>
      <c r="B599" s="47"/>
      <c r="C599" s="38" t="s">
        <v>429</v>
      </c>
      <c r="D599" s="38"/>
      <c r="E599" s="38"/>
      <c r="F599" s="10"/>
    </row>
    <row r="600" spans="1:6">
      <c r="A600" s="47"/>
      <c r="B600" s="47"/>
      <c r="C600" s="38" t="s">
        <v>1278</v>
      </c>
      <c r="D600" s="38"/>
      <c r="E600" s="38"/>
      <c r="F600" s="10"/>
    </row>
    <row r="601" spans="1:6">
      <c r="A601" s="47"/>
      <c r="B601" s="47"/>
      <c r="C601" s="38" t="s">
        <v>290</v>
      </c>
      <c r="D601" s="38"/>
      <c r="E601" s="38"/>
      <c r="F601" s="10"/>
    </row>
    <row r="602" spans="1:6">
      <c r="A602" s="47"/>
      <c r="B602" s="47"/>
      <c r="C602" s="38" t="s">
        <v>339</v>
      </c>
      <c r="D602" s="38"/>
      <c r="E602" s="38"/>
      <c r="F602" s="10"/>
    </row>
    <row r="603" spans="1:6">
      <c r="A603" s="47"/>
      <c r="B603" s="47"/>
      <c r="C603" s="38" t="s">
        <v>419</v>
      </c>
      <c r="D603" s="38"/>
      <c r="E603" s="38"/>
      <c r="F603" s="10"/>
    </row>
    <row r="604" spans="1:6">
      <c r="A604" s="47"/>
      <c r="B604" s="47"/>
      <c r="C604" s="38" t="s">
        <v>1279</v>
      </c>
      <c r="D604" s="38"/>
      <c r="E604" s="38"/>
      <c r="F604" s="10"/>
    </row>
    <row r="605" spans="1:6">
      <c r="A605" s="47"/>
      <c r="B605" s="47"/>
      <c r="C605" s="38" t="s">
        <v>1280</v>
      </c>
      <c r="D605" s="38"/>
      <c r="E605" s="38"/>
      <c r="F605" s="10"/>
    </row>
    <row r="606" spans="1:6">
      <c r="A606" s="47"/>
      <c r="B606" s="47"/>
      <c r="C606" s="38" t="s">
        <v>381</v>
      </c>
      <c r="D606" s="38"/>
      <c r="E606" s="38"/>
      <c r="F606" s="10"/>
    </row>
    <row r="607" spans="1:6">
      <c r="A607" s="47"/>
      <c r="B607" s="47"/>
      <c r="C607" s="38" t="s">
        <v>1281</v>
      </c>
      <c r="D607" s="38"/>
      <c r="E607" s="38"/>
      <c r="F607" s="10"/>
    </row>
    <row r="608" spans="1:6">
      <c r="A608" s="47"/>
      <c r="B608" s="47"/>
      <c r="C608" s="38" t="s">
        <v>308</v>
      </c>
      <c r="D608" s="38"/>
      <c r="E608" s="38"/>
      <c r="F608" s="10"/>
    </row>
    <row r="609" spans="1:5" s="10" customFormat="1">
      <c r="A609" s="47"/>
      <c r="B609" s="47"/>
      <c r="C609" s="38" t="s">
        <v>1282</v>
      </c>
      <c r="D609" s="38"/>
      <c r="E609" s="38"/>
    </row>
    <row r="610" spans="1:5" s="10" customFormat="1">
      <c r="A610" s="47"/>
      <c r="B610" s="47"/>
      <c r="C610" s="38" t="s">
        <v>283</v>
      </c>
      <c r="D610" s="38"/>
      <c r="E610" s="38"/>
    </row>
    <row r="611" spans="1:5" s="10" customFormat="1">
      <c r="A611" s="47"/>
      <c r="B611" s="47"/>
      <c r="C611" s="38" t="s">
        <v>1283</v>
      </c>
      <c r="D611" s="38"/>
      <c r="E611" s="38"/>
    </row>
    <row r="612" spans="1:5" s="10" customFormat="1">
      <c r="A612" s="47"/>
      <c r="B612" s="47"/>
      <c r="C612" s="38" t="s">
        <v>297</v>
      </c>
      <c r="D612" s="38"/>
      <c r="E612" s="38"/>
    </row>
    <row r="613" spans="1:5" s="10" customFormat="1">
      <c r="A613" s="47"/>
      <c r="B613" s="47"/>
      <c r="C613" s="38" t="s">
        <v>1284</v>
      </c>
      <c r="D613" s="38"/>
      <c r="E613" s="38"/>
    </row>
    <row r="614" spans="1:5" s="10" customFormat="1">
      <c r="A614" s="47"/>
      <c r="B614" s="47"/>
      <c r="C614" s="38" t="s">
        <v>316</v>
      </c>
      <c r="D614" s="38"/>
      <c r="E614" s="38"/>
    </row>
    <row r="615" spans="1:5" s="10" customFormat="1">
      <c r="A615" s="47"/>
      <c r="B615" s="47"/>
      <c r="C615" s="38" t="s">
        <v>1285</v>
      </c>
      <c r="D615" s="38"/>
      <c r="E615" s="38"/>
    </row>
    <row r="616" spans="1:5" s="10" customFormat="1">
      <c r="A616" s="47"/>
      <c r="B616" s="47"/>
      <c r="C616" s="38" t="s">
        <v>403</v>
      </c>
      <c r="D616" s="38"/>
      <c r="E616" s="38"/>
    </row>
    <row r="617" spans="1:5" s="10" customFormat="1">
      <c r="A617" s="47"/>
      <c r="B617" s="47"/>
      <c r="C617" s="38" t="s">
        <v>1286</v>
      </c>
      <c r="D617" s="38"/>
      <c r="E617" s="38"/>
    </row>
    <row r="618" spans="1:5" s="10" customFormat="1">
      <c r="A618" s="47"/>
      <c r="B618" s="47"/>
      <c r="C618" s="38" t="s">
        <v>500</v>
      </c>
      <c r="D618" s="38"/>
      <c r="E618" s="38"/>
    </row>
    <row r="619" spans="1:5" s="10" customFormat="1">
      <c r="A619" s="47"/>
      <c r="B619" s="47"/>
      <c r="C619" s="38" t="s">
        <v>1287</v>
      </c>
      <c r="D619" s="38"/>
      <c r="E619" s="38"/>
    </row>
    <row r="620" spans="1:5" s="10" customFormat="1">
      <c r="A620" s="47"/>
      <c r="B620" s="47"/>
      <c r="C620" s="38" t="s">
        <v>1288</v>
      </c>
      <c r="D620" s="38"/>
      <c r="E620" s="38"/>
    </row>
    <row r="621" spans="1:5" s="10" customFormat="1">
      <c r="A621" s="47"/>
      <c r="B621" s="47"/>
      <c r="C621" s="38" t="s">
        <v>1289</v>
      </c>
      <c r="D621" s="38"/>
      <c r="E621" s="38"/>
    </row>
    <row r="622" spans="1:5" s="10" customFormat="1">
      <c r="A622" s="47"/>
      <c r="B622" s="47"/>
      <c r="C622" s="38" t="s">
        <v>1290</v>
      </c>
      <c r="D622" s="38"/>
      <c r="E622" s="38"/>
    </row>
    <row r="623" spans="1:5" s="10" customFormat="1">
      <c r="A623" s="47"/>
      <c r="B623" s="47"/>
      <c r="C623" s="38" t="s">
        <v>1291</v>
      </c>
      <c r="D623" s="38"/>
      <c r="E623" s="38"/>
    </row>
    <row r="624" spans="1:5" s="10" customFormat="1">
      <c r="A624" s="47"/>
      <c r="B624" s="47"/>
      <c r="C624" s="38" t="s">
        <v>345</v>
      </c>
      <c r="D624" s="38"/>
      <c r="E624" s="38"/>
    </row>
    <row r="625" spans="1:6">
      <c r="A625" s="47"/>
      <c r="B625" s="47"/>
      <c r="C625" s="38" t="s">
        <v>1292</v>
      </c>
      <c r="D625" s="38"/>
      <c r="E625" s="38"/>
      <c r="F625" s="10" t="s">
        <v>712</v>
      </c>
    </row>
    <row r="626" spans="1:6">
      <c r="A626" s="51"/>
      <c r="B626" s="51" t="s">
        <v>652</v>
      </c>
      <c r="C626" s="40" t="s">
        <v>1293</v>
      </c>
      <c r="D626" s="51" t="s">
        <v>652</v>
      </c>
      <c r="E626" s="40"/>
      <c r="F626" s="10"/>
    </row>
    <row r="627" spans="1:6">
      <c r="A627" s="52"/>
      <c r="B627" s="52"/>
      <c r="C627" s="40" t="s">
        <v>1294</v>
      </c>
      <c r="D627" s="40"/>
      <c r="E627" s="40"/>
      <c r="F627" s="10"/>
    </row>
    <row r="628" spans="1:6">
      <c r="A628" s="52"/>
      <c r="B628" s="52"/>
      <c r="C628" s="40" t="s">
        <v>1295</v>
      </c>
      <c r="D628" s="40"/>
      <c r="E628" s="40"/>
      <c r="F628" s="10"/>
    </row>
    <row r="629" spans="1:6">
      <c r="A629" s="52"/>
      <c r="B629" s="52"/>
      <c r="C629" s="40" t="s">
        <v>1296</v>
      </c>
      <c r="D629" s="40"/>
      <c r="E629" s="40"/>
      <c r="F629" s="10"/>
    </row>
    <row r="630" spans="1:6">
      <c r="A630" s="52"/>
      <c r="B630" s="52"/>
      <c r="C630" s="40" t="s">
        <v>1297</v>
      </c>
      <c r="D630" s="40"/>
      <c r="E630" s="40"/>
      <c r="F630" s="10" t="s">
        <v>712</v>
      </c>
    </row>
    <row r="631" spans="1:6">
      <c r="A631" s="52"/>
      <c r="B631" s="52"/>
      <c r="C631" s="40" t="s">
        <v>1298</v>
      </c>
      <c r="D631" s="40"/>
      <c r="E631" s="40"/>
      <c r="F631" s="10"/>
    </row>
    <row r="632" spans="1:6">
      <c r="A632" s="52"/>
      <c r="B632" s="52"/>
      <c r="C632" s="40" t="s">
        <v>1299</v>
      </c>
      <c r="D632" s="40"/>
      <c r="E632" s="40"/>
      <c r="F632" s="10"/>
    </row>
    <row r="633" spans="1:6">
      <c r="A633" s="52"/>
      <c r="B633" s="52"/>
      <c r="C633" s="40" t="s">
        <v>924</v>
      </c>
      <c r="D633" s="40"/>
      <c r="E633" s="40"/>
      <c r="F633" s="10"/>
    </row>
    <row r="634" spans="1:6">
      <c r="A634" s="52"/>
      <c r="B634" s="52"/>
      <c r="C634" s="40" t="s">
        <v>1300</v>
      </c>
      <c r="D634" s="40"/>
      <c r="E634" s="40"/>
      <c r="F634" s="10"/>
    </row>
    <row r="635" spans="1:6">
      <c r="A635" s="52"/>
      <c r="B635" s="52"/>
      <c r="C635" s="40" t="s">
        <v>1301</v>
      </c>
      <c r="D635" s="40"/>
      <c r="E635" s="40"/>
      <c r="F635" s="10"/>
    </row>
    <row r="636" spans="1:6">
      <c r="A636" s="52"/>
      <c r="B636" s="52"/>
      <c r="C636" s="40" t="s">
        <v>1302</v>
      </c>
      <c r="D636" s="40"/>
      <c r="E636" s="40"/>
      <c r="F636" s="10"/>
    </row>
    <row r="637" spans="1:6">
      <c r="A637" s="53"/>
      <c r="B637" s="53"/>
      <c r="C637" s="40" t="s">
        <v>63</v>
      </c>
      <c r="D637" s="40"/>
      <c r="E637" s="40"/>
      <c r="F637" s="10"/>
    </row>
    <row r="638" spans="1:6">
      <c r="A638" s="47"/>
      <c r="B638" s="105" t="s">
        <v>653</v>
      </c>
      <c r="C638" s="38" t="s">
        <v>1303</v>
      </c>
      <c r="D638" s="105" t="s">
        <v>653</v>
      </c>
      <c r="E638" s="38" t="s">
        <v>1304</v>
      </c>
      <c r="F638" s="10"/>
    </row>
    <row r="639" spans="1:6">
      <c r="A639" s="47"/>
      <c r="B639" s="105"/>
      <c r="C639" s="38" t="s">
        <v>1305</v>
      </c>
      <c r="D639" s="38"/>
      <c r="E639" s="38" t="s">
        <v>1306</v>
      </c>
      <c r="F639" s="10"/>
    </row>
    <row r="640" spans="1:6">
      <c r="A640" s="47"/>
      <c r="B640" s="105"/>
      <c r="C640" s="38" t="s">
        <v>1307</v>
      </c>
      <c r="D640" s="38"/>
      <c r="E640" s="38" t="s">
        <v>1308</v>
      </c>
      <c r="F640" s="10"/>
    </row>
    <row r="641" spans="1:5" s="10" customFormat="1">
      <c r="A641" s="47"/>
      <c r="B641" s="105"/>
      <c r="C641" s="38" t="s">
        <v>1309</v>
      </c>
      <c r="D641" s="38"/>
      <c r="E641" s="38" t="s">
        <v>1310</v>
      </c>
    </row>
    <row r="642" spans="1:5" s="10" customFormat="1">
      <c r="A642" s="47"/>
      <c r="B642" s="105"/>
      <c r="C642" s="38" t="s">
        <v>1311</v>
      </c>
      <c r="D642" s="38"/>
      <c r="E642" s="38" t="s">
        <v>1312</v>
      </c>
    </row>
    <row r="643" spans="1:5" s="10" customFormat="1">
      <c r="A643" s="47"/>
      <c r="B643" s="105"/>
      <c r="C643" s="38" t="s">
        <v>1313</v>
      </c>
      <c r="D643" s="38"/>
      <c r="E643" s="38" t="s">
        <v>1314</v>
      </c>
    </row>
    <row r="644" spans="1:5" s="10" customFormat="1">
      <c r="A644" s="47"/>
      <c r="B644" s="105"/>
      <c r="C644" s="38" t="s">
        <v>1315</v>
      </c>
      <c r="D644" s="38"/>
      <c r="E644" s="38" t="s">
        <v>1316</v>
      </c>
    </row>
    <row r="645" spans="1:5" s="10" customFormat="1">
      <c r="A645" s="47"/>
      <c r="B645" s="105"/>
      <c r="C645" s="38" t="s">
        <v>1317</v>
      </c>
      <c r="D645" s="38"/>
      <c r="E645" s="38" t="s">
        <v>1317</v>
      </c>
    </row>
    <row r="646" spans="1:5" s="10" customFormat="1">
      <c r="A646" s="47"/>
      <c r="B646" s="105"/>
      <c r="C646" s="38" t="s">
        <v>63</v>
      </c>
      <c r="D646" s="38"/>
      <c r="E646" s="38"/>
    </row>
    <row r="647" spans="1:5" s="10" customFormat="1">
      <c r="A647" s="54"/>
      <c r="B647" s="54" t="s">
        <v>656</v>
      </c>
      <c r="C647" s="40" t="s">
        <v>1318</v>
      </c>
      <c r="D647" s="54" t="s">
        <v>656</v>
      </c>
      <c r="E647" s="40" t="s">
        <v>1319</v>
      </c>
    </row>
    <row r="648" spans="1:5" s="10" customFormat="1">
      <c r="A648" s="55"/>
      <c r="B648" s="55"/>
      <c r="C648" s="40" t="s">
        <v>1320</v>
      </c>
      <c r="D648" s="40"/>
      <c r="E648" s="40" t="s">
        <v>1321</v>
      </c>
    </row>
    <row r="649" spans="1:5" s="10" customFormat="1">
      <c r="A649" s="55"/>
      <c r="B649" s="55"/>
      <c r="C649" s="40" t="s">
        <v>1322</v>
      </c>
      <c r="D649" s="40"/>
      <c r="E649" s="40" t="s">
        <v>1323</v>
      </c>
    </row>
    <row r="650" spans="1:5" s="10" customFormat="1">
      <c r="A650" s="55"/>
      <c r="B650" s="55"/>
      <c r="C650" s="40" t="s">
        <v>1324</v>
      </c>
      <c r="D650" s="40"/>
      <c r="E650" s="40" t="s">
        <v>1325</v>
      </c>
    </row>
    <row r="651" spans="1:5" s="10" customFormat="1">
      <c r="A651" s="55"/>
      <c r="B651" s="55"/>
      <c r="C651" s="40" t="s">
        <v>1326</v>
      </c>
      <c r="D651" s="40"/>
      <c r="E651" s="40"/>
    </row>
    <row r="652" spans="1:5" s="10" customFormat="1">
      <c r="A652" s="56"/>
      <c r="B652" s="56"/>
      <c r="C652" s="40" t="s">
        <v>63</v>
      </c>
      <c r="D652" s="40"/>
      <c r="E652" s="40"/>
    </row>
    <row r="653" spans="1:5" s="10" customFormat="1">
      <c r="A653" s="47"/>
      <c r="B653" s="105" t="s">
        <v>102</v>
      </c>
      <c r="C653" s="38" t="s">
        <v>121</v>
      </c>
      <c r="D653" s="105" t="s">
        <v>102</v>
      </c>
      <c r="E653" s="38"/>
    </row>
    <row r="654" spans="1:5" s="10" customFormat="1">
      <c r="A654" s="47"/>
      <c r="B654" s="105"/>
      <c r="C654" s="38" t="s">
        <v>292</v>
      </c>
      <c r="D654" s="38"/>
      <c r="E654" s="38"/>
    </row>
    <row r="655" spans="1:5" s="10" customFormat="1">
      <c r="A655" s="47"/>
      <c r="B655" s="105"/>
      <c r="C655" s="38" t="s">
        <v>136</v>
      </c>
      <c r="D655" s="38"/>
      <c r="E655" s="38"/>
    </row>
    <row r="656" spans="1:5" s="10" customFormat="1">
      <c r="A656" s="47"/>
      <c r="B656" s="105"/>
      <c r="C656" s="38" t="s">
        <v>278</v>
      </c>
      <c r="D656" s="38"/>
      <c r="E656" s="38"/>
    </row>
    <row r="657" spans="1:5" s="10" customFormat="1">
      <c r="A657" s="47"/>
      <c r="B657" s="105"/>
      <c r="C657" s="38" t="s">
        <v>63</v>
      </c>
      <c r="D657" s="38"/>
      <c r="E657" s="38"/>
    </row>
    <row r="658" spans="1:5" s="10" customFormat="1">
      <c r="A658" s="54"/>
      <c r="B658" s="54" t="s">
        <v>103</v>
      </c>
      <c r="C658" s="40" t="s">
        <v>194</v>
      </c>
      <c r="D658" s="54" t="s">
        <v>103</v>
      </c>
      <c r="E658" s="40"/>
    </row>
    <row r="659" spans="1:5" s="10" customFormat="1">
      <c r="A659" s="55"/>
      <c r="B659" s="55"/>
      <c r="C659" s="40" t="s">
        <v>122</v>
      </c>
      <c r="D659" s="40"/>
      <c r="E659" s="40"/>
    </row>
    <row r="660" spans="1:5" s="10" customFormat="1">
      <c r="A660" s="47"/>
      <c r="B660" s="105" t="s">
        <v>93</v>
      </c>
      <c r="C660" s="38" t="s">
        <v>124</v>
      </c>
      <c r="D660" s="105" t="s">
        <v>93</v>
      </c>
      <c r="E660" s="38"/>
    </row>
    <row r="661" spans="1:5" s="10" customFormat="1">
      <c r="A661" s="47"/>
      <c r="B661" s="105"/>
      <c r="C661" s="38" t="s">
        <v>1327</v>
      </c>
      <c r="D661" s="38"/>
      <c r="E661" s="38"/>
    </row>
    <row r="662" spans="1:5" s="10" customFormat="1">
      <c r="A662" s="54"/>
      <c r="B662" s="54" t="s">
        <v>550</v>
      </c>
      <c r="C662" s="40" t="s">
        <v>1328</v>
      </c>
      <c r="D662" s="40" t="s">
        <v>1329</v>
      </c>
      <c r="E662" s="40"/>
    </row>
    <row r="663" spans="1:5" s="10" customFormat="1">
      <c r="A663" s="55"/>
      <c r="B663" s="55"/>
      <c r="C663" s="40" t="s">
        <v>1330</v>
      </c>
      <c r="D663" s="40"/>
      <c r="E663" s="40"/>
    </row>
    <row r="664" spans="1:5" s="10" customFormat="1">
      <c r="A664" s="55"/>
      <c r="B664" s="55"/>
      <c r="C664" s="40" t="s">
        <v>1331</v>
      </c>
      <c r="D664" s="40"/>
      <c r="E664" s="40"/>
    </row>
    <row r="665" spans="1:5" s="10" customFormat="1">
      <c r="A665" s="55"/>
      <c r="B665" s="55"/>
      <c r="C665" s="40" t="s">
        <v>1332</v>
      </c>
      <c r="D665" s="40"/>
      <c r="E665" s="40"/>
    </row>
    <row r="666" spans="1:5" s="10" customFormat="1">
      <c r="A666" s="55"/>
      <c r="B666" s="55"/>
      <c r="C666" s="40" t="s">
        <v>1333</v>
      </c>
      <c r="D666" s="40"/>
      <c r="E666" s="40"/>
    </row>
    <row r="667" spans="1:5" s="10" customFormat="1">
      <c r="A667" s="55"/>
      <c r="B667" s="55"/>
      <c r="C667" s="40" t="s">
        <v>1334</v>
      </c>
      <c r="D667" s="40"/>
      <c r="E667" s="40"/>
    </row>
    <row r="668" spans="1:5" s="10" customFormat="1">
      <c r="A668" s="55"/>
      <c r="B668" s="55"/>
      <c r="C668" s="40" t="s">
        <v>63</v>
      </c>
      <c r="D668" s="40"/>
      <c r="E668" s="40"/>
    </row>
    <row r="669" spans="1:5" s="10" customFormat="1">
      <c r="A669" s="56"/>
      <c r="B669" s="56"/>
      <c r="C669" s="40" t="s">
        <v>569</v>
      </c>
      <c r="D669" s="40"/>
      <c r="E669" s="40"/>
    </row>
    <row r="670" spans="1:5" s="10" customFormat="1">
      <c r="A670" s="47"/>
      <c r="B670" s="105" t="s">
        <v>551</v>
      </c>
      <c r="C670" s="38" t="s">
        <v>570</v>
      </c>
      <c r="D670" s="105" t="s">
        <v>551</v>
      </c>
      <c r="E670" s="38"/>
    </row>
    <row r="671" spans="1:5" s="10" customFormat="1">
      <c r="A671" s="47"/>
      <c r="B671" s="105"/>
      <c r="C671" s="38" t="s">
        <v>1335</v>
      </c>
      <c r="D671" s="38"/>
      <c r="E671" s="38"/>
    </row>
    <row r="672" spans="1:5" s="10" customFormat="1">
      <c r="A672" s="54"/>
      <c r="B672" s="54" t="s">
        <v>99</v>
      </c>
      <c r="C672" s="40" t="s">
        <v>1336</v>
      </c>
      <c r="D672" s="54" t="s">
        <v>99</v>
      </c>
      <c r="E672" s="40"/>
    </row>
    <row r="673" spans="1:5" s="10" customFormat="1">
      <c r="A673" s="55"/>
      <c r="B673" s="55"/>
      <c r="C673" s="40" t="s">
        <v>1337</v>
      </c>
      <c r="D673" s="40"/>
      <c r="E673" s="40"/>
    </row>
    <row r="674" spans="1:5" s="10" customFormat="1">
      <c r="A674" s="55"/>
      <c r="B674" s="55"/>
      <c r="C674" s="40" t="s">
        <v>1338</v>
      </c>
      <c r="D674" s="40"/>
      <c r="E674" s="40"/>
    </row>
    <row r="675" spans="1:5" s="10" customFormat="1">
      <c r="A675" s="55"/>
      <c r="B675" s="55"/>
      <c r="C675" s="40" t="s">
        <v>1339</v>
      </c>
      <c r="D675" s="40"/>
      <c r="E675" s="40"/>
    </row>
    <row r="676" spans="1:5" s="10" customFormat="1">
      <c r="A676" s="55"/>
      <c r="B676" s="55"/>
      <c r="C676" s="40" t="s">
        <v>1340</v>
      </c>
      <c r="D676" s="40"/>
      <c r="E676" s="40"/>
    </row>
    <row r="677" spans="1:5" s="10" customFormat="1">
      <c r="A677" s="55"/>
      <c r="B677" s="55"/>
      <c r="C677" s="40" t="s">
        <v>1341</v>
      </c>
      <c r="D677" s="40"/>
      <c r="E677" s="40"/>
    </row>
    <row r="678" spans="1:5" s="10" customFormat="1">
      <c r="A678" s="55"/>
      <c r="B678" s="55"/>
      <c r="C678" s="40" t="s">
        <v>1342</v>
      </c>
      <c r="D678" s="40"/>
      <c r="E678" s="40"/>
    </row>
    <row r="679" spans="1:5" s="10" customFormat="1">
      <c r="A679" s="55"/>
      <c r="B679" s="55"/>
      <c r="C679" s="40" t="s">
        <v>1343</v>
      </c>
      <c r="D679" s="40"/>
      <c r="E679" s="40"/>
    </row>
    <row r="680" spans="1:5" s="10" customFormat="1">
      <c r="A680" s="55"/>
      <c r="B680" s="55"/>
      <c r="C680" s="40" t="s">
        <v>1344</v>
      </c>
      <c r="D680" s="40"/>
      <c r="E680" s="40"/>
    </row>
    <row r="681" spans="1:5" s="10" customFormat="1">
      <c r="A681" s="55"/>
      <c r="B681" s="55"/>
      <c r="C681" s="40" t="s">
        <v>1345</v>
      </c>
      <c r="D681" s="40"/>
      <c r="E681" s="40"/>
    </row>
    <row r="682" spans="1:5" s="10" customFormat="1">
      <c r="A682" s="55"/>
      <c r="B682" s="55"/>
      <c r="C682" s="40" t="s">
        <v>345</v>
      </c>
      <c r="D682" s="40"/>
      <c r="E682" s="40"/>
    </row>
    <row r="683" spans="1:5" s="10" customFormat="1">
      <c r="A683" s="55"/>
      <c r="B683" s="55"/>
      <c r="C683" s="40" t="s">
        <v>1346</v>
      </c>
      <c r="D683" s="40"/>
      <c r="E683" s="40"/>
    </row>
    <row r="684" spans="1:5" s="10" customFormat="1">
      <c r="A684" s="56"/>
      <c r="B684" s="56"/>
      <c r="C684" s="40" t="s">
        <v>569</v>
      </c>
      <c r="D684" s="40"/>
      <c r="E684" s="40"/>
    </row>
    <row r="685" spans="1:5" s="10" customFormat="1">
      <c r="A685" s="76"/>
      <c r="B685" s="76" t="s">
        <v>554</v>
      </c>
      <c r="C685" s="38" t="s">
        <v>1328</v>
      </c>
      <c r="D685" s="38" t="s">
        <v>1329</v>
      </c>
      <c r="E685" s="38"/>
    </row>
    <row r="686" spans="1:5" s="10" customFormat="1">
      <c r="A686" s="78"/>
      <c r="B686" s="78"/>
      <c r="C686" s="38" t="s">
        <v>1330</v>
      </c>
      <c r="D686" s="38"/>
      <c r="E686" s="38"/>
    </row>
    <row r="687" spans="1:5" s="10" customFormat="1">
      <c r="A687" s="78"/>
      <c r="B687" s="78"/>
      <c r="C687" s="38" t="s">
        <v>1331</v>
      </c>
      <c r="D687" s="38"/>
      <c r="E687" s="38"/>
    </row>
    <row r="688" spans="1:5" s="10" customFormat="1">
      <c r="A688" s="78"/>
      <c r="B688" s="78"/>
      <c r="C688" s="38" t="s">
        <v>1332</v>
      </c>
      <c r="D688" s="38"/>
      <c r="E688" s="38"/>
    </row>
    <row r="689" spans="1:5" s="10" customFormat="1">
      <c r="A689" s="78"/>
      <c r="B689" s="78"/>
      <c r="C689" s="38" t="s">
        <v>1333</v>
      </c>
      <c r="D689" s="38"/>
      <c r="E689" s="38"/>
    </row>
    <row r="690" spans="1:5" s="10" customFormat="1">
      <c r="A690" s="78"/>
      <c r="B690" s="78"/>
      <c r="C690" s="38" t="s">
        <v>1334</v>
      </c>
      <c r="D690" s="38"/>
      <c r="E690" s="38"/>
    </row>
    <row r="691" spans="1:5" s="10" customFormat="1">
      <c r="A691" s="78"/>
      <c r="B691" s="78"/>
      <c r="C691" s="38" t="s">
        <v>63</v>
      </c>
      <c r="D691" s="38"/>
      <c r="E691" s="38"/>
    </row>
    <row r="692" spans="1:5" s="10" customFormat="1">
      <c r="A692" s="78"/>
      <c r="B692" s="78"/>
      <c r="C692" s="38" t="s">
        <v>569</v>
      </c>
      <c r="D692" s="38"/>
      <c r="E692" s="38"/>
    </row>
    <row r="693" spans="1:5" s="10" customFormat="1">
      <c r="A693" s="54"/>
      <c r="B693" s="51" t="s">
        <v>552</v>
      </c>
      <c r="C693" s="40" t="s">
        <v>1347</v>
      </c>
      <c r="D693" s="51" t="s">
        <v>1348</v>
      </c>
      <c r="E693" s="40"/>
    </row>
    <row r="694" spans="1:5" s="10" customFormat="1">
      <c r="A694" s="55"/>
      <c r="B694" s="53"/>
      <c r="C694" s="40" t="s">
        <v>1349</v>
      </c>
      <c r="D694" s="40"/>
      <c r="E694" s="40"/>
    </row>
    <row r="695" spans="1:5" s="10" customFormat="1">
      <c r="A695" s="76"/>
      <c r="B695" s="76" t="s">
        <v>553</v>
      </c>
      <c r="C695" s="38" t="s">
        <v>571</v>
      </c>
      <c r="D695" s="76" t="s">
        <v>553</v>
      </c>
      <c r="E695" s="38"/>
    </row>
    <row r="696" spans="1:5" s="10" customFormat="1">
      <c r="A696" s="78"/>
      <c r="B696" s="78"/>
      <c r="C696" s="38" t="s">
        <v>1350</v>
      </c>
      <c r="D696" s="38"/>
      <c r="E696" s="38"/>
    </row>
    <row r="697" spans="1:5" s="10" customFormat="1">
      <c r="A697" s="54"/>
      <c r="B697" s="54" t="s">
        <v>546</v>
      </c>
      <c r="C697" s="40" t="s">
        <v>1351</v>
      </c>
      <c r="D697" s="54" t="s">
        <v>546</v>
      </c>
      <c r="E697" s="40"/>
    </row>
    <row r="698" spans="1:5" s="10" customFormat="1">
      <c r="A698" s="55"/>
      <c r="B698" s="55"/>
      <c r="C698" s="40" t="s">
        <v>1201</v>
      </c>
      <c r="D698" s="40"/>
      <c r="E698" s="40"/>
    </row>
    <row r="699" spans="1:5" s="10" customFormat="1">
      <c r="A699" s="55"/>
      <c r="B699" s="55"/>
      <c r="C699" s="40" t="s">
        <v>565</v>
      </c>
      <c r="D699" s="40"/>
      <c r="E699" s="40"/>
    </row>
    <row r="700" spans="1:5" s="10" customFormat="1">
      <c r="A700" s="55"/>
      <c r="B700" s="55"/>
      <c r="C700" s="40" t="s">
        <v>1352</v>
      </c>
      <c r="D700" s="40"/>
      <c r="E700" s="40"/>
    </row>
    <row r="701" spans="1:5" s="10" customFormat="1">
      <c r="A701" s="55"/>
      <c r="B701" s="55"/>
      <c r="C701" s="40" t="s">
        <v>1353</v>
      </c>
      <c r="D701" s="40"/>
      <c r="E701" s="40"/>
    </row>
    <row r="702" spans="1:5" s="10" customFormat="1">
      <c r="A702" s="55"/>
      <c r="B702" s="55"/>
      <c r="C702" s="40" t="s">
        <v>27</v>
      </c>
      <c r="D702" s="40"/>
      <c r="E702" s="40"/>
    </row>
    <row r="703" spans="1:5" s="10" customFormat="1">
      <c r="A703" s="55"/>
      <c r="B703" s="55"/>
      <c r="C703" s="40" t="s">
        <v>1354</v>
      </c>
      <c r="D703" s="40"/>
      <c r="E703" s="40"/>
    </row>
    <row r="704" spans="1:5" s="10" customFormat="1">
      <c r="A704" s="55"/>
      <c r="B704" s="55"/>
      <c r="C704" s="40" t="s">
        <v>1355</v>
      </c>
      <c r="D704" s="40"/>
      <c r="E704" s="40"/>
    </row>
    <row r="705" spans="1:6">
      <c r="A705" s="55"/>
      <c r="B705" s="55"/>
      <c r="C705" s="40" t="s">
        <v>63</v>
      </c>
      <c r="D705" s="40"/>
      <c r="E705" s="40"/>
      <c r="F705" s="10"/>
    </row>
    <row r="706" spans="1:6">
      <c r="A706" s="76"/>
      <c r="B706" s="76" t="s">
        <v>547</v>
      </c>
      <c r="C706" s="38" t="s">
        <v>901</v>
      </c>
      <c r="D706" s="76" t="s">
        <v>547</v>
      </c>
      <c r="E706" s="38"/>
      <c r="F706" s="10"/>
    </row>
    <row r="707" spans="1:6">
      <c r="A707" s="78"/>
      <c r="B707" s="78"/>
      <c r="C707" s="38" t="s">
        <v>903</v>
      </c>
      <c r="D707" s="38"/>
      <c r="E707" s="38"/>
      <c r="F707" s="10"/>
    </row>
    <row r="708" spans="1:6">
      <c r="A708" s="78"/>
      <c r="B708" s="78"/>
      <c r="C708" s="38" t="s">
        <v>904</v>
      </c>
      <c r="D708" s="38"/>
      <c r="E708" s="38"/>
      <c r="F708" s="10"/>
    </row>
    <row r="709" spans="1:6">
      <c r="A709" s="78"/>
      <c r="B709" s="78"/>
      <c r="C709" s="38" t="s">
        <v>905</v>
      </c>
      <c r="D709" s="38"/>
      <c r="E709" s="38"/>
      <c r="F709" s="10"/>
    </row>
    <row r="710" spans="1:6">
      <c r="A710" s="78"/>
      <c r="B710" s="78"/>
      <c r="C710" s="38" t="s">
        <v>906</v>
      </c>
      <c r="D710" s="38"/>
      <c r="E710" s="38"/>
      <c r="F710" s="10"/>
    </row>
    <row r="711" spans="1:6">
      <c r="A711" s="78"/>
      <c r="B711" s="78"/>
      <c r="C711" s="38" t="s">
        <v>907</v>
      </c>
      <c r="D711" s="38"/>
      <c r="E711" s="38"/>
      <c r="F711" s="10"/>
    </row>
    <row r="712" spans="1:6">
      <c r="A712" s="78"/>
      <c r="B712" s="78"/>
      <c r="C712" s="38" t="s">
        <v>908</v>
      </c>
      <c r="D712" s="38"/>
      <c r="E712" s="38"/>
      <c r="F712" s="10"/>
    </row>
    <row r="713" spans="1:6">
      <c r="A713" s="78"/>
      <c r="B713" s="78"/>
      <c r="C713" s="38" t="s">
        <v>909</v>
      </c>
      <c r="D713" s="38"/>
      <c r="E713" s="38"/>
      <c r="F713" s="10"/>
    </row>
    <row r="714" spans="1:6">
      <c r="A714" s="78"/>
      <c r="B714" s="78"/>
      <c r="C714" s="38" t="s">
        <v>174</v>
      </c>
      <c r="D714" s="38"/>
      <c r="E714" s="38"/>
      <c r="F714" s="10"/>
    </row>
    <row r="715" spans="1:6">
      <c r="A715" s="78"/>
      <c r="B715" s="78"/>
      <c r="C715" s="38" t="s">
        <v>910</v>
      </c>
      <c r="D715" s="38"/>
      <c r="E715" s="38"/>
      <c r="F715" s="10"/>
    </row>
    <row r="716" spans="1:6">
      <c r="A716" s="78"/>
      <c r="B716" s="78"/>
      <c r="C716" s="38" t="s">
        <v>911</v>
      </c>
      <c r="D716" s="38"/>
      <c r="E716" s="38"/>
      <c r="F716" s="10"/>
    </row>
    <row r="717" spans="1:6">
      <c r="A717" s="78"/>
      <c r="B717" s="78"/>
      <c r="C717" s="38" t="s">
        <v>912</v>
      </c>
      <c r="D717" s="38"/>
      <c r="E717" s="38"/>
      <c r="F717" s="10"/>
    </row>
    <row r="718" spans="1:6">
      <c r="A718" s="78"/>
      <c r="B718" s="78"/>
      <c r="C718" s="38" t="s">
        <v>913</v>
      </c>
      <c r="D718" s="38"/>
      <c r="E718" s="38"/>
      <c r="F718" s="10"/>
    </row>
    <row r="719" spans="1:6">
      <c r="A719" s="78"/>
      <c r="B719" s="78"/>
      <c r="C719" s="38" t="s">
        <v>49</v>
      </c>
      <c r="D719" s="38"/>
      <c r="E719" s="38"/>
      <c r="F719" s="10"/>
    </row>
    <row r="720" spans="1:6">
      <c r="A720" s="78"/>
      <c r="B720" s="78"/>
      <c r="C720" s="38" t="s">
        <v>914</v>
      </c>
      <c r="D720" s="38"/>
      <c r="E720" s="38" t="s">
        <v>915</v>
      </c>
      <c r="F720" s="10" t="s">
        <v>712</v>
      </c>
    </row>
    <row r="721" spans="1:5" s="10" customFormat="1">
      <c r="A721" s="78"/>
      <c r="B721" s="78"/>
      <c r="C721" s="38" t="s">
        <v>916</v>
      </c>
      <c r="D721" s="38"/>
      <c r="E721" s="38"/>
    </row>
    <row r="722" spans="1:5" s="10" customFormat="1">
      <c r="A722" s="78"/>
      <c r="B722" s="78"/>
      <c r="C722" s="38" t="s">
        <v>917</v>
      </c>
      <c r="D722" s="38"/>
      <c r="E722" s="38"/>
    </row>
    <row r="723" spans="1:5" s="10" customFormat="1">
      <c r="A723" s="78"/>
      <c r="B723" s="78"/>
      <c r="C723" s="38" t="s">
        <v>918</v>
      </c>
      <c r="D723" s="38"/>
      <c r="E723" s="38"/>
    </row>
    <row r="724" spans="1:5" s="10" customFormat="1">
      <c r="A724" s="78"/>
      <c r="B724" s="78"/>
      <c r="C724" s="38" t="s">
        <v>919</v>
      </c>
      <c r="D724" s="38"/>
      <c r="E724" s="117"/>
    </row>
    <row r="725" spans="1:5" s="10" customFormat="1">
      <c r="A725" s="78"/>
      <c r="B725" s="78"/>
      <c r="C725" s="38" t="s">
        <v>920</v>
      </c>
      <c r="D725" s="38"/>
      <c r="E725" s="38"/>
    </row>
    <row r="726" spans="1:5" s="10" customFormat="1">
      <c r="A726" s="78"/>
      <c r="B726" s="78"/>
      <c r="C726" s="38" t="s">
        <v>921</v>
      </c>
      <c r="D726" s="38"/>
      <c r="E726" s="38"/>
    </row>
    <row r="727" spans="1:5" s="10" customFormat="1">
      <c r="A727" s="78"/>
      <c r="B727" s="78"/>
      <c r="C727" s="38" t="s">
        <v>922</v>
      </c>
      <c r="D727" s="38"/>
      <c r="E727" s="38"/>
    </row>
    <row r="728" spans="1:5" s="10" customFormat="1">
      <c r="A728" s="78"/>
      <c r="B728" s="78"/>
      <c r="C728" s="38" t="s">
        <v>923</v>
      </c>
      <c r="D728" s="38"/>
      <c r="E728" s="38"/>
    </row>
    <row r="729" spans="1:5" s="10" customFormat="1">
      <c r="A729" s="78"/>
      <c r="B729" s="78"/>
      <c r="C729" s="38" t="s">
        <v>924</v>
      </c>
      <c r="D729" s="38"/>
      <c r="E729" s="38"/>
    </row>
    <row r="730" spans="1:5" s="10" customFormat="1">
      <c r="A730" s="78"/>
      <c r="B730" s="78"/>
      <c r="C730" s="38" t="s">
        <v>925</v>
      </c>
      <c r="D730" s="38"/>
      <c r="E730" s="38"/>
    </row>
    <row r="731" spans="1:5" s="10" customFormat="1">
      <c r="A731" s="78"/>
      <c r="B731" s="78"/>
      <c r="C731" s="38" t="s">
        <v>206</v>
      </c>
      <c r="D731" s="38"/>
      <c r="E731" s="38"/>
    </row>
    <row r="732" spans="1:5" s="10" customFormat="1">
      <c r="A732" s="78"/>
      <c r="B732" s="78"/>
      <c r="C732" s="38" t="s">
        <v>926</v>
      </c>
      <c r="D732" s="38"/>
      <c r="E732" s="38"/>
    </row>
    <row r="733" spans="1:5" s="10" customFormat="1">
      <c r="A733" s="78"/>
      <c r="B733" s="78"/>
      <c r="C733" s="38" t="s">
        <v>193</v>
      </c>
      <c r="D733" s="38"/>
      <c r="E733" s="38"/>
    </row>
    <row r="734" spans="1:5" s="10" customFormat="1">
      <c r="A734" s="78"/>
      <c r="B734" s="78"/>
      <c r="C734" s="38" t="s">
        <v>927</v>
      </c>
      <c r="D734" s="38"/>
      <c r="E734" s="38"/>
    </row>
    <row r="735" spans="1:5" s="10" customFormat="1">
      <c r="A735" s="78"/>
      <c r="B735" s="78"/>
      <c r="C735" s="38" t="s">
        <v>928</v>
      </c>
      <c r="D735" s="38"/>
      <c r="E735" s="38"/>
    </row>
    <row r="736" spans="1:5" s="10" customFormat="1">
      <c r="A736" s="78"/>
      <c r="B736" s="78"/>
      <c r="C736" s="38" t="s">
        <v>929</v>
      </c>
      <c r="D736" s="38"/>
      <c r="E736" s="38"/>
    </row>
    <row r="737" spans="1:5" s="10" customFormat="1">
      <c r="A737" s="78"/>
      <c r="B737" s="78"/>
      <c r="C737" s="38" t="s">
        <v>930</v>
      </c>
      <c r="D737" s="38"/>
      <c r="E737" s="38"/>
    </row>
    <row r="738" spans="1:5" s="10" customFormat="1">
      <c r="A738" s="78"/>
      <c r="B738" s="78"/>
      <c r="C738" s="38" t="s">
        <v>931</v>
      </c>
      <c r="D738" s="38"/>
      <c r="E738" s="38"/>
    </row>
    <row r="739" spans="1:5" s="10" customFormat="1">
      <c r="A739" s="78"/>
      <c r="B739" s="78"/>
      <c r="C739" s="38" t="s">
        <v>932</v>
      </c>
      <c r="D739" s="38"/>
      <c r="E739" s="38"/>
    </row>
    <row r="740" spans="1:5" s="10" customFormat="1">
      <c r="A740" s="78"/>
      <c r="B740" s="78"/>
      <c r="C740" s="38" t="s">
        <v>933</v>
      </c>
      <c r="D740" s="38"/>
      <c r="E740" s="38"/>
    </row>
    <row r="741" spans="1:5" s="10" customFormat="1">
      <c r="A741" s="78"/>
      <c r="B741" s="78"/>
      <c r="C741" s="38" t="s">
        <v>934</v>
      </c>
      <c r="D741" s="38"/>
      <c r="E741" s="117"/>
    </row>
    <row r="742" spans="1:5" s="10" customFormat="1">
      <c r="A742" s="78"/>
      <c r="B742" s="78"/>
      <c r="C742" s="38" t="s">
        <v>935</v>
      </c>
      <c r="D742" s="38"/>
      <c r="E742" s="38"/>
    </row>
    <row r="743" spans="1:5" s="10" customFormat="1">
      <c r="A743" s="78"/>
      <c r="B743" s="78"/>
      <c r="C743" s="38" t="s">
        <v>936</v>
      </c>
      <c r="D743" s="38"/>
      <c r="E743" s="38"/>
    </row>
    <row r="744" spans="1:5" s="10" customFormat="1">
      <c r="A744" s="78"/>
      <c r="B744" s="78"/>
      <c r="C744" s="38" t="s">
        <v>165</v>
      </c>
      <c r="D744" s="38"/>
      <c r="E744" s="38"/>
    </row>
    <row r="745" spans="1:5" s="10" customFormat="1">
      <c r="A745" s="78"/>
      <c r="B745" s="78"/>
      <c r="C745" s="38" t="s">
        <v>149</v>
      </c>
      <c r="D745" s="38"/>
      <c r="E745" s="38"/>
    </row>
    <row r="746" spans="1:5" s="10" customFormat="1">
      <c r="A746" s="78"/>
      <c r="B746" s="78"/>
      <c r="C746" s="38" t="s">
        <v>937</v>
      </c>
      <c r="D746" s="38"/>
      <c r="E746" s="38"/>
    </row>
    <row r="747" spans="1:5" s="10" customFormat="1">
      <c r="A747" s="78"/>
      <c r="B747" s="78"/>
      <c r="C747" s="38" t="s">
        <v>938</v>
      </c>
      <c r="D747" s="38"/>
      <c r="E747" s="38"/>
    </row>
    <row r="748" spans="1:5" s="10" customFormat="1">
      <c r="A748" s="78"/>
      <c r="B748" s="78"/>
      <c r="C748" s="38" t="s">
        <v>939</v>
      </c>
      <c r="D748" s="38"/>
      <c r="E748" s="38"/>
    </row>
    <row r="749" spans="1:5" s="10" customFormat="1">
      <c r="A749" s="78"/>
      <c r="B749" s="78"/>
      <c r="C749" s="38" t="s">
        <v>940</v>
      </c>
      <c r="D749" s="38"/>
      <c r="E749" s="38"/>
    </row>
    <row r="750" spans="1:5" s="10" customFormat="1">
      <c r="A750" s="78"/>
      <c r="B750" s="78"/>
      <c r="C750" s="38" t="s">
        <v>941</v>
      </c>
      <c r="D750" s="38"/>
      <c r="E750" s="38"/>
    </row>
    <row r="751" spans="1:5" s="10" customFormat="1">
      <c r="A751" s="78"/>
      <c r="B751" s="78"/>
      <c r="C751" s="38" t="s">
        <v>942</v>
      </c>
      <c r="D751" s="38"/>
      <c r="E751" s="38"/>
    </row>
    <row r="752" spans="1:5" s="10" customFormat="1">
      <c r="A752" s="78"/>
      <c r="B752" s="78"/>
      <c r="C752" s="38" t="s">
        <v>943</v>
      </c>
      <c r="D752" s="38"/>
      <c r="E752" s="38"/>
    </row>
    <row r="753" spans="1:5" s="10" customFormat="1">
      <c r="A753" s="78"/>
      <c r="B753" s="78"/>
      <c r="C753" s="38" t="s">
        <v>45</v>
      </c>
      <c r="D753" s="38"/>
      <c r="E753" s="38"/>
    </row>
    <row r="754" spans="1:5" s="10" customFormat="1">
      <c r="A754" s="78"/>
      <c r="B754" s="78"/>
      <c r="C754" s="38" t="s">
        <v>705</v>
      </c>
      <c r="D754" s="38"/>
      <c r="E754" s="38"/>
    </row>
    <row r="755" spans="1:5" s="10" customFormat="1">
      <c r="A755" s="78"/>
      <c r="B755" s="78"/>
      <c r="C755" s="38" t="s">
        <v>706</v>
      </c>
      <c r="D755" s="38"/>
      <c r="E755" s="38"/>
    </row>
    <row r="756" spans="1:5" s="10" customFormat="1">
      <c r="A756" s="78"/>
      <c r="B756" s="78"/>
      <c r="C756" s="38" t="s">
        <v>707</v>
      </c>
      <c r="D756" s="38"/>
      <c r="E756" s="38"/>
    </row>
    <row r="757" spans="1:5" s="10" customFormat="1">
      <c r="A757" s="78"/>
      <c r="B757" s="78"/>
      <c r="C757" s="38" t="s">
        <v>708</v>
      </c>
      <c r="D757" s="38"/>
      <c r="E757" s="38"/>
    </row>
    <row r="758" spans="1:5" s="10" customFormat="1">
      <c r="A758" s="78"/>
      <c r="B758" s="78"/>
      <c r="C758" s="38" t="s">
        <v>709</v>
      </c>
      <c r="D758" s="38"/>
      <c r="E758" s="38"/>
    </row>
    <row r="759" spans="1:5" s="10" customFormat="1">
      <c r="A759" s="78"/>
      <c r="B759" s="78"/>
      <c r="C759" s="38" t="s">
        <v>710</v>
      </c>
      <c r="D759" s="38"/>
      <c r="E759" s="38"/>
    </row>
    <row r="760" spans="1:5" s="10" customFormat="1">
      <c r="A760" s="78"/>
      <c r="B760" s="78"/>
      <c r="C760" s="38" t="s">
        <v>711</v>
      </c>
      <c r="D760" s="38"/>
      <c r="E760" s="38"/>
    </row>
    <row r="761" spans="1:5" s="10" customFormat="1">
      <c r="A761" s="78"/>
      <c r="B761" s="78"/>
      <c r="C761" s="38" t="s">
        <v>713</v>
      </c>
      <c r="D761" s="38"/>
      <c r="E761" s="38"/>
    </row>
    <row r="762" spans="1:5" s="10" customFormat="1">
      <c r="A762" s="78"/>
      <c r="B762" s="78"/>
      <c r="C762" s="38" t="s">
        <v>714</v>
      </c>
      <c r="D762" s="38"/>
      <c r="E762" s="38"/>
    </row>
    <row r="763" spans="1:5" s="10" customFormat="1">
      <c r="A763" s="78"/>
      <c r="B763" s="78"/>
      <c r="C763" s="38" t="s">
        <v>284</v>
      </c>
      <c r="D763" s="38"/>
      <c r="E763" s="38"/>
    </row>
    <row r="764" spans="1:5" s="10" customFormat="1">
      <c r="A764" s="78"/>
      <c r="B764" s="78"/>
      <c r="C764" s="38" t="s">
        <v>715</v>
      </c>
      <c r="D764" s="38"/>
      <c r="E764" s="38"/>
    </row>
    <row r="765" spans="1:5" s="10" customFormat="1">
      <c r="A765" s="78"/>
      <c r="B765" s="78"/>
      <c r="C765" s="38" t="s">
        <v>716</v>
      </c>
      <c r="D765" s="38"/>
      <c r="E765" s="38"/>
    </row>
    <row r="766" spans="1:5" s="10" customFormat="1">
      <c r="A766" s="78"/>
      <c r="B766" s="78"/>
      <c r="C766" s="38" t="s">
        <v>717</v>
      </c>
      <c r="D766" s="38"/>
      <c r="E766" s="38"/>
    </row>
    <row r="767" spans="1:5" s="10" customFormat="1">
      <c r="A767" s="78"/>
      <c r="B767" s="78"/>
      <c r="C767" s="38" t="s">
        <v>718</v>
      </c>
      <c r="D767" s="38"/>
      <c r="E767" s="38"/>
    </row>
    <row r="768" spans="1:5" s="10" customFormat="1">
      <c r="A768" s="78"/>
      <c r="B768" s="78"/>
      <c r="C768" s="38" t="s">
        <v>719</v>
      </c>
      <c r="D768" s="38"/>
      <c r="E768" s="38"/>
    </row>
    <row r="769" spans="1:5" s="10" customFormat="1">
      <c r="A769" s="78"/>
      <c r="B769" s="78"/>
      <c r="C769" s="38" t="s">
        <v>720</v>
      </c>
      <c r="D769" s="38"/>
      <c r="E769" s="38"/>
    </row>
    <row r="770" spans="1:5" s="10" customFormat="1">
      <c r="A770" s="78"/>
      <c r="B770" s="78"/>
      <c r="C770" s="38" t="s">
        <v>75</v>
      </c>
      <c r="D770" s="38"/>
      <c r="E770" s="38"/>
    </row>
    <row r="771" spans="1:5" s="10" customFormat="1">
      <c r="A771" s="78"/>
      <c r="B771" s="78"/>
      <c r="C771" s="38" t="s">
        <v>721</v>
      </c>
      <c r="D771" s="38"/>
      <c r="E771" s="38"/>
    </row>
    <row r="772" spans="1:5" s="10" customFormat="1">
      <c r="A772" s="78"/>
      <c r="B772" s="78"/>
      <c r="C772" s="38" t="s">
        <v>722</v>
      </c>
      <c r="D772" s="38"/>
      <c r="E772" s="38"/>
    </row>
    <row r="773" spans="1:5" s="10" customFormat="1">
      <c r="A773" s="78"/>
      <c r="B773" s="78"/>
      <c r="C773" s="38" t="s">
        <v>723</v>
      </c>
      <c r="D773" s="38"/>
      <c r="E773" s="38"/>
    </row>
    <row r="774" spans="1:5" s="10" customFormat="1">
      <c r="A774" s="78"/>
      <c r="B774" s="78"/>
      <c r="C774" s="38" t="s">
        <v>724</v>
      </c>
      <c r="D774" s="38"/>
      <c r="E774" s="38"/>
    </row>
    <row r="775" spans="1:5" s="10" customFormat="1">
      <c r="A775" s="78"/>
      <c r="B775" s="78"/>
      <c r="C775" s="38" t="s">
        <v>725</v>
      </c>
      <c r="D775" s="38"/>
      <c r="E775" s="38"/>
    </row>
    <row r="776" spans="1:5" s="10" customFormat="1">
      <c r="A776" s="78"/>
      <c r="B776" s="78"/>
      <c r="C776" s="38" t="s">
        <v>726</v>
      </c>
      <c r="D776" s="38"/>
      <c r="E776" s="38"/>
    </row>
    <row r="777" spans="1:5" s="10" customFormat="1">
      <c r="A777" s="78"/>
      <c r="B777" s="78"/>
      <c r="C777" s="38" t="s">
        <v>727</v>
      </c>
      <c r="D777" s="38"/>
      <c r="E777" s="38"/>
    </row>
    <row r="778" spans="1:5" s="10" customFormat="1">
      <c r="A778" s="78"/>
      <c r="B778" s="78"/>
      <c r="C778" s="38" t="s">
        <v>728</v>
      </c>
      <c r="D778" s="38"/>
      <c r="E778" s="38"/>
    </row>
    <row r="779" spans="1:5" s="10" customFormat="1">
      <c r="A779" s="78"/>
      <c r="B779" s="78"/>
      <c r="C779" s="38" t="s">
        <v>420</v>
      </c>
      <c r="D779" s="38"/>
      <c r="E779" s="38"/>
    </row>
    <row r="780" spans="1:5" s="10" customFormat="1">
      <c r="A780" s="78"/>
      <c r="B780" s="78"/>
      <c r="C780" s="38" t="s">
        <v>729</v>
      </c>
      <c r="D780" s="38"/>
      <c r="E780" s="38"/>
    </row>
    <row r="781" spans="1:5" s="10" customFormat="1">
      <c r="A781" s="78"/>
      <c r="B781" s="78"/>
      <c r="C781" s="38" t="s">
        <v>730</v>
      </c>
      <c r="D781" s="38"/>
      <c r="E781" s="38"/>
    </row>
    <row r="782" spans="1:5" s="10" customFormat="1">
      <c r="A782" s="78"/>
      <c r="B782" s="78"/>
      <c r="C782" s="38" t="s">
        <v>731</v>
      </c>
      <c r="D782" s="38"/>
      <c r="E782" s="38"/>
    </row>
    <row r="783" spans="1:5" s="10" customFormat="1">
      <c r="A783" s="78"/>
      <c r="B783" s="78"/>
      <c r="C783" s="38" t="s">
        <v>732</v>
      </c>
      <c r="D783" s="38"/>
      <c r="E783" s="38"/>
    </row>
    <row r="784" spans="1:5" s="10" customFormat="1">
      <c r="A784" s="78"/>
      <c r="B784" s="78"/>
      <c r="C784" s="38" t="s">
        <v>492</v>
      </c>
      <c r="D784" s="38"/>
      <c r="E784" s="38"/>
    </row>
    <row r="785" spans="1:6">
      <c r="A785" s="78"/>
      <c r="B785" s="78"/>
      <c r="C785" s="38" t="s">
        <v>276</v>
      </c>
      <c r="D785" s="38"/>
      <c r="E785" s="38"/>
      <c r="F785" s="10" t="s">
        <v>712</v>
      </c>
    </row>
    <row r="786" spans="1:6">
      <c r="A786" s="78"/>
      <c r="B786" s="78"/>
      <c r="C786" s="38" t="s">
        <v>275</v>
      </c>
      <c r="D786" s="38"/>
      <c r="E786" s="38"/>
      <c r="F786" s="10" t="s">
        <v>712</v>
      </c>
    </row>
    <row r="787" spans="1:6">
      <c r="A787" s="78"/>
      <c r="B787" s="78"/>
      <c r="C787" s="38" t="s">
        <v>733</v>
      </c>
      <c r="D787" s="38"/>
      <c r="E787" s="38"/>
      <c r="F787" s="10"/>
    </row>
    <row r="788" spans="1:6">
      <c r="A788" s="78"/>
      <c r="B788" s="78"/>
      <c r="C788" s="38" t="s">
        <v>734</v>
      </c>
      <c r="D788" s="38"/>
      <c r="E788" s="38"/>
      <c r="F788" s="10"/>
    </row>
    <row r="789" spans="1:6">
      <c r="A789" s="78"/>
      <c r="B789" s="78"/>
      <c r="C789" s="38" t="s">
        <v>735</v>
      </c>
      <c r="D789" s="38"/>
      <c r="E789" s="38"/>
      <c r="F789" s="10" t="s">
        <v>712</v>
      </c>
    </row>
    <row r="790" spans="1:6">
      <c r="A790" s="78"/>
      <c r="B790" s="78"/>
      <c r="C790" s="38" t="s">
        <v>736</v>
      </c>
      <c r="D790" s="38"/>
      <c r="E790" s="38"/>
      <c r="F790" s="10"/>
    </row>
    <row r="791" spans="1:6">
      <c r="A791" s="78"/>
      <c r="B791" s="78"/>
      <c r="C791" s="38" t="s">
        <v>737</v>
      </c>
      <c r="D791" s="38"/>
      <c r="E791" s="38"/>
      <c r="F791" s="10"/>
    </row>
    <row r="792" spans="1:6">
      <c r="A792" s="78"/>
      <c r="B792" s="78"/>
      <c r="C792" s="38" t="s">
        <v>738</v>
      </c>
      <c r="D792" s="38"/>
      <c r="E792" s="38"/>
      <c r="F792" s="10"/>
    </row>
    <row r="793" spans="1:6">
      <c r="A793" s="78"/>
      <c r="B793" s="78"/>
      <c r="C793" s="38" t="s">
        <v>739</v>
      </c>
      <c r="D793" s="38"/>
      <c r="E793" s="38"/>
      <c r="F793" s="10"/>
    </row>
    <row r="794" spans="1:6">
      <c r="A794" s="78"/>
      <c r="B794" s="78"/>
      <c r="C794" s="38" t="s">
        <v>740</v>
      </c>
      <c r="D794" s="38"/>
      <c r="E794" s="38"/>
      <c r="F794" s="10"/>
    </row>
    <row r="795" spans="1:6">
      <c r="A795" s="78"/>
      <c r="B795" s="78"/>
      <c r="C795" s="38" t="s">
        <v>741</v>
      </c>
      <c r="D795" s="38"/>
      <c r="E795" s="38"/>
      <c r="F795" s="10" t="s">
        <v>712</v>
      </c>
    </row>
    <row r="796" spans="1:6">
      <c r="A796" s="78"/>
      <c r="B796" s="78"/>
      <c r="C796" s="38" t="s">
        <v>742</v>
      </c>
      <c r="D796" s="38"/>
      <c r="E796" s="38"/>
      <c r="F796" s="10"/>
    </row>
    <row r="797" spans="1:6">
      <c r="A797" s="78"/>
      <c r="B797" s="78"/>
      <c r="C797" s="38" t="s">
        <v>743</v>
      </c>
      <c r="D797" s="38"/>
      <c r="E797" s="38"/>
      <c r="F797" s="10"/>
    </row>
    <row r="798" spans="1:6">
      <c r="A798" s="78"/>
      <c r="B798" s="78"/>
      <c r="C798" s="38" t="s">
        <v>744</v>
      </c>
      <c r="D798" s="38"/>
      <c r="E798" s="38"/>
      <c r="F798" s="10"/>
    </row>
    <row r="799" spans="1:6">
      <c r="A799" s="78"/>
      <c r="B799" s="78"/>
      <c r="C799" s="38" t="s">
        <v>382</v>
      </c>
      <c r="D799" s="38"/>
      <c r="E799" s="38"/>
      <c r="F799" s="10"/>
    </row>
    <row r="800" spans="1:6">
      <c r="A800" s="78"/>
      <c r="B800" s="78"/>
      <c r="C800" s="38" t="s">
        <v>745</v>
      </c>
      <c r="D800" s="38"/>
      <c r="E800" s="38"/>
      <c r="F800" s="10"/>
    </row>
    <row r="801" spans="1:6">
      <c r="A801" s="78"/>
      <c r="B801" s="78"/>
      <c r="C801" s="38" t="s">
        <v>746</v>
      </c>
      <c r="D801" s="38"/>
      <c r="E801" s="38"/>
      <c r="F801" s="10"/>
    </row>
    <row r="802" spans="1:6">
      <c r="A802" s="78"/>
      <c r="B802" s="78"/>
      <c r="C802" s="38" t="s">
        <v>747</v>
      </c>
      <c r="D802" s="38"/>
      <c r="E802" s="38"/>
      <c r="F802" s="10"/>
    </row>
    <row r="803" spans="1:6">
      <c r="A803" s="78"/>
      <c r="B803" s="78"/>
      <c r="C803" s="38" t="s">
        <v>748</v>
      </c>
      <c r="D803" s="38"/>
      <c r="E803" s="38"/>
      <c r="F803" s="10"/>
    </row>
    <row r="804" spans="1:6">
      <c r="A804" s="78"/>
      <c r="B804" s="78"/>
      <c r="C804" s="38" t="s">
        <v>749</v>
      </c>
      <c r="D804" s="38"/>
      <c r="E804" s="38"/>
      <c r="F804" s="10"/>
    </row>
    <row r="805" spans="1:6">
      <c r="A805" s="78"/>
      <c r="B805" s="78"/>
      <c r="C805" s="38" t="s">
        <v>750</v>
      </c>
      <c r="D805" s="38"/>
      <c r="E805" s="38"/>
      <c r="F805" s="10"/>
    </row>
    <row r="806" spans="1:6">
      <c r="A806" s="78"/>
      <c r="B806" s="78"/>
      <c r="C806" s="38" t="s">
        <v>751</v>
      </c>
      <c r="D806" s="38"/>
      <c r="E806" s="38"/>
      <c r="F806" s="10"/>
    </row>
    <row r="807" spans="1:6">
      <c r="A807" s="78"/>
      <c r="B807" s="78"/>
      <c r="C807" s="38" t="s">
        <v>752</v>
      </c>
      <c r="D807" s="38"/>
      <c r="E807" s="38"/>
      <c r="F807" s="10"/>
    </row>
    <row r="808" spans="1:6">
      <c r="A808" s="78"/>
      <c r="B808" s="78"/>
      <c r="C808" s="38" t="s">
        <v>753</v>
      </c>
      <c r="D808" s="38"/>
      <c r="E808" s="38"/>
      <c r="F808" s="10"/>
    </row>
    <row r="809" spans="1:6">
      <c r="A809" s="78"/>
      <c r="B809" s="78"/>
      <c r="C809" s="38" t="s">
        <v>754</v>
      </c>
      <c r="D809" s="38"/>
      <c r="E809" s="38"/>
      <c r="F809" s="10"/>
    </row>
    <row r="810" spans="1:6">
      <c r="A810" s="78"/>
      <c r="B810" s="78"/>
      <c r="C810" s="38" t="s">
        <v>755</v>
      </c>
      <c r="D810" s="38"/>
      <c r="E810" s="38"/>
      <c r="F810" s="10"/>
    </row>
    <row r="811" spans="1:6">
      <c r="A811" s="78"/>
      <c r="B811" s="78"/>
      <c r="C811" s="38" t="s">
        <v>756</v>
      </c>
      <c r="D811" s="38"/>
      <c r="E811" s="38"/>
      <c r="F811" s="10"/>
    </row>
    <row r="812" spans="1:6">
      <c r="A812" s="78"/>
      <c r="B812" s="78"/>
      <c r="C812" s="38" t="s">
        <v>758</v>
      </c>
      <c r="D812" s="38"/>
      <c r="E812" s="38"/>
      <c r="F812" s="10"/>
    </row>
    <row r="813" spans="1:6">
      <c r="A813" s="78"/>
      <c r="B813" s="78"/>
      <c r="C813" s="38" t="s">
        <v>757</v>
      </c>
      <c r="D813" s="38"/>
      <c r="E813" s="38"/>
      <c r="F813" s="10" t="s">
        <v>712</v>
      </c>
    </row>
    <row r="814" spans="1:6">
      <c r="A814" s="78"/>
      <c r="B814" s="78"/>
      <c r="C814" s="38" t="s">
        <v>759</v>
      </c>
      <c r="D814" s="38"/>
      <c r="E814" s="38"/>
      <c r="F814" s="10"/>
    </row>
    <row r="815" spans="1:6">
      <c r="A815" s="78"/>
      <c r="B815" s="78"/>
      <c r="C815" s="38" t="s">
        <v>760</v>
      </c>
      <c r="D815" s="38"/>
      <c r="E815" s="38"/>
      <c r="F815" s="10"/>
    </row>
    <row r="816" spans="1:6">
      <c r="A816" s="78"/>
      <c r="B816" s="78"/>
      <c r="C816" s="38" t="s">
        <v>761</v>
      </c>
      <c r="D816" s="38"/>
      <c r="E816" s="38"/>
      <c r="F816" s="10"/>
    </row>
    <row r="817" spans="1:5" s="10" customFormat="1">
      <c r="A817" s="78"/>
      <c r="B817" s="78"/>
      <c r="C817" s="38" t="s">
        <v>762</v>
      </c>
      <c r="D817" s="38"/>
      <c r="E817" s="38"/>
    </row>
    <row r="818" spans="1:5" s="10" customFormat="1">
      <c r="A818" s="78"/>
      <c r="B818" s="78"/>
      <c r="C818" s="38" t="s">
        <v>763</v>
      </c>
      <c r="D818" s="38"/>
      <c r="E818" s="38"/>
    </row>
    <row r="819" spans="1:5" s="10" customFormat="1">
      <c r="A819" s="78"/>
      <c r="B819" s="78"/>
      <c r="C819" s="38" t="s">
        <v>764</v>
      </c>
      <c r="D819" s="38"/>
      <c r="E819" s="38"/>
    </row>
    <row r="820" spans="1:5" s="10" customFormat="1">
      <c r="A820" s="78"/>
      <c r="B820" s="78"/>
      <c r="C820" s="38" t="s">
        <v>765</v>
      </c>
      <c r="D820" s="38"/>
      <c r="E820" s="38"/>
    </row>
    <row r="821" spans="1:5" s="10" customFormat="1">
      <c r="A821" s="78"/>
      <c r="B821" s="78"/>
      <c r="C821" s="38" t="s">
        <v>766</v>
      </c>
      <c r="D821" s="38"/>
      <c r="E821" s="38"/>
    </row>
    <row r="822" spans="1:5" s="10" customFormat="1">
      <c r="A822" s="78"/>
      <c r="B822" s="78"/>
      <c r="C822" s="38" t="s">
        <v>767</v>
      </c>
      <c r="D822" s="38"/>
      <c r="E822" s="38"/>
    </row>
    <row r="823" spans="1:5" s="10" customFormat="1">
      <c r="A823" s="78"/>
      <c r="B823" s="78"/>
      <c r="C823" s="38" t="s">
        <v>768</v>
      </c>
      <c r="D823" s="38"/>
      <c r="E823" s="38"/>
    </row>
    <row r="824" spans="1:5" s="10" customFormat="1">
      <c r="A824" s="78"/>
      <c r="B824" s="78"/>
      <c r="C824" s="38" t="s">
        <v>769</v>
      </c>
      <c r="D824" s="38"/>
      <c r="E824" s="38"/>
    </row>
    <row r="825" spans="1:5" s="10" customFormat="1">
      <c r="A825" s="78"/>
      <c r="B825" s="78"/>
      <c r="C825" s="38" t="s">
        <v>770</v>
      </c>
      <c r="D825" s="38"/>
      <c r="E825" s="38"/>
    </row>
    <row r="826" spans="1:5" s="10" customFormat="1">
      <c r="A826" s="78"/>
      <c r="B826" s="78"/>
      <c r="C826" s="38" t="s">
        <v>771</v>
      </c>
      <c r="D826" s="38"/>
      <c r="E826" s="38"/>
    </row>
    <row r="827" spans="1:5" s="10" customFormat="1">
      <c r="A827" s="78"/>
      <c r="B827" s="78"/>
      <c r="C827" s="38" t="s">
        <v>772</v>
      </c>
      <c r="D827" s="38"/>
      <c r="E827" s="38"/>
    </row>
    <row r="828" spans="1:5" s="10" customFormat="1">
      <c r="A828" s="78"/>
      <c r="B828" s="78"/>
      <c r="C828" s="38" t="s">
        <v>773</v>
      </c>
      <c r="D828" s="38"/>
      <c r="E828" s="38"/>
    </row>
    <row r="829" spans="1:5" s="10" customFormat="1">
      <c r="A829" s="78"/>
      <c r="B829" s="78"/>
      <c r="C829" s="38" t="s">
        <v>392</v>
      </c>
      <c r="D829" s="38"/>
      <c r="E829" s="38"/>
    </row>
    <row r="830" spans="1:5" s="10" customFormat="1">
      <c r="A830" s="78"/>
      <c r="B830" s="78"/>
      <c r="C830" s="38" t="s">
        <v>774</v>
      </c>
      <c r="D830" s="38"/>
      <c r="E830" s="38"/>
    </row>
    <row r="831" spans="1:5" s="10" customFormat="1">
      <c r="A831" s="78"/>
      <c r="B831" s="78"/>
      <c r="C831" s="38" t="s">
        <v>775</v>
      </c>
      <c r="D831" s="38"/>
      <c r="E831" s="38"/>
    </row>
    <row r="832" spans="1:5" s="10" customFormat="1">
      <c r="A832" s="78"/>
      <c r="B832" s="78"/>
      <c r="C832" s="38" t="s">
        <v>776</v>
      </c>
      <c r="D832" s="38"/>
      <c r="E832" s="38"/>
    </row>
    <row r="833" spans="1:5" s="10" customFormat="1">
      <c r="A833" s="78"/>
      <c r="B833" s="78"/>
      <c r="C833" s="38" t="s">
        <v>777</v>
      </c>
      <c r="D833" s="38"/>
      <c r="E833" s="38"/>
    </row>
    <row r="834" spans="1:5" s="10" customFormat="1">
      <c r="A834" s="78"/>
      <c r="B834" s="78"/>
      <c r="C834" s="38" t="s">
        <v>778</v>
      </c>
      <c r="D834" s="38"/>
      <c r="E834" s="38"/>
    </row>
    <row r="835" spans="1:5" s="10" customFormat="1">
      <c r="A835" s="78"/>
      <c r="B835" s="78"/>
      <c r="C835" s="38" t="s">
        <v>1356</v>
      </c>
      <c r="D835" s="38"/>
      <c r="E835" s="113" t="s">
        <v>1357</v>
      </c>
    </row>
    <row r="836" spans="1:5" s="10" customFormat="1">
      <c r="A836" s="78"/>
      <c r="B836" s="78"/>
      <c r="C836" s="38" t="s">
        <v>1358</v>
      </c>
      <c r="D836" s="38"/>
      <c r="E836" s="113" t="s">
        <v>788</v>
      </c>
    </row>
    <row r="837" spans="1:5" s="10" customFormat="1">
      <c r="A837" s="78"/>
      <c r="B837" s="78"/>
      <c r="C837" s="38" t="s">
        <v>1359</v>
      </c>
      <c r="D837" s="38"/>
      <c r="E837" s="113" t="s">
        <v>788</v>
      </c>
    </row>
    <row r="838" spans="1:5" s="10" customFormat="1" ht="15">
      <c r="A838" s="78"/>
      <c r="B838" s="78"/>
      <c r="C838" s="38" t="s">
        <v>784</v>
      </c>
      <c r="D838" s="38"/>
      <c r="E838" s="111"/>
    </row>
    <row r="839" spans="1:5" s="10" customFormat="1">
      <c r="A839" s="78"/>
      <c r="B839" s="78"/>
      <c r="C839" s="38" t="s">
        <v>82</v>
      </c>
      <c r="D839" s="38"/>
      <c r="E839" s="38"/>
    </row>
    <row r="840" spans="1:5" s="10" customFormat="1">
      <c r="A840" s="78"/>
      <c r="B840" s="78"/>
      <c r="C840" s="38" t="s">
        <v>781</v>
      </c>
      <c r="D840" s="38"/>
      <c r="E840" s="38"/>
    </row>
    <row r="841" spans="1:5" s="10" customFormat="1">
      <c r="A841" s="78"/>
      <c r="B841" s="78"/>
      <c r="C841" s="38" t="s">
        <v>782</v>
      </c>
      <c r="D841" s="38"/>
      <c r="E841" s="38"/>
    </row>
    <row r="842" spans="1:5" s="10" customFormat="1">
      <c r="A842" s="78"/>
      <c r="B842" s="78"/>
      <c r="C842" s="38" t="s">
        <v>779</v>
      </c>
      <c r="D842" s="38"/>
      <c r="E842" s="38"/>
    </row>
    <row r="843" spans="1:5" s="10" customFormat="1">
      <c r="A843" s="78"/>
      <c r="B843" s="78"/>
      <c r="C843" s="38" t="s">
        <v>367</v>
      </c>
      <c r="D843" s="38"/>
      <c r="E843" s="38"/>
    </row>
    <row r="844" spans="1:5" s="10" customFormat="1">
      <c r="A844" s="78"/>
      <c r="B844" s="78"/>
      <c r="C844" s="38" t="s">
        <v>780</v>
      </c>
      <c r="D844" s="38"/>
      <c r="E844" s="38"/>
    </row>
    <row r="845" spans="1:5" s="10" customFormat="1">
      <c r="A845" s="78"/>
      <c r="B845" s="78"/>
      <c r="C845" s="38" t="s">
        <v>783</v>
      </c>
      <c r="D845" s="38"/>
      <c r="E845" s="38"/>
    </row>
    <row r="846" spans="1:5" s="10" customFormat="1">
      <c r="A846" s="78"/>
      <c r="B846" s="78"/>
      <c r="C846" s="38" t="s">
        <v>1360</v>
      </c>
      <c r="D846" s="38"/>
      <c r="E846" s="38"/>
    </row>
    <row r="847" spans="1:5" s="10" customFormat="1">
      <c r="A847" s="78"/>
      <c r="B847" s="78"/>
      <c r="C847" s="38" t="s">
        <v>1361</v>
      </c>
      <c r="D847" s="38"/>
      <c r="E847" s="38"/>
    </row>
    <row r="848" spans="1:5" s="10" customFormat="1">
      <c r="A848" s="78"/>
      <c r="B848" s="78"/>
      <c r="C848" s="38" t="s">
        <v>566</v>
      </c>
      <c r="D848" s="38"/>
      <c r="E848" s="38"/>
    </row>
    <row r="849" spans="1:5" s="10" customFormat="1">
      <c r="A849" s="78"/>
      <c r="B849" s="78"/>
      <c r="C849" s="38" t="s">
        <v>1362</v>
      </c>
      <c r="D849" s="38"/>
      <c r="E849" s="38"/>
    </row>
    <row r="850" spans="1:5" s="10" customFormat="1">
      <c r="A850" s="78"/>
      <c r="B850" s="78"/>
      <c r="C850" s="38" t="s">
        <v>1363</v>
      </c>
      <c r="D850" s="38"/>
      <c r="E850" s="38"/>
    </row>
    <row r="851" spans="1:5" s="10" customFormat="1">
      <c r="A851" s="78"/>
      <c r="B851" s="78"/>
      <c r="C851" s="38" t="s">
        <v>1364</v>
      </c>
      <c r="D851" s="38"/>
      <c r="E851" s="38"/>
    </row>
    <row r="852" spans="1:5" s="10" customFormat="1">
      <c r="A852" s="78"/>
      <c r="B852" s="78"/>
      <c r="C852" s="38" t="s">
        <v>1365</v>
      </c>
      <c r="D852" s="38"/>
      <c r="E852" s="38"/>
    </row>
    <row r="853" spans="1:5" s="10" customFormat="1">
      <c r="A853" s="78"/>
      <c r="B853" s="78"/>
      <c r="C853" s="38" t="s">
        <v>1366</v>
      </c>
      <c r="D853" s="38"/>
      <c r="E853" s="38"/>
    </row>
    <row r="854" spans="1:5" s="10" customFormat="1">
      <c r="A854" s="78"/>
      <c r="B854" s="78"/>
      <c r="C854" s="38" t="s">
        <v>63</v>
      </c>
      <c r="D854" s="38"/>
      <c r="E854" s="38"/>
    </row>
    <row r="855" spans="1:5" s="10" customFormat="1">
      <c r="A855" s="51"/>
      <c r="B855" s="51" t="s">
        <v>558</v>
      </c>
      <c r="C855" s="40" t="s">
        <v>464</v>
      </c>
      <c r="D855" s="40" t="s">
        <v>813</v>
      </c>
      <c r="E855" s="40"/>
    </row>
    <row r="856" spans="1:5" s="10" customFormat="1">
      <c r="A856" s="52"/>
      <c r="B856" s="52"/>
      <c r="C856" s="40" t="s">
        <v>51</v>
      </c>
      <c r="D856" s="40"/>
      <c r="E856" s="40"/>
    </row>
    <row r="857" spans="1:5" s="10" customFormat="1">
      <c r="A857" s="78" t="s">
        <v>229</v>
      </c>
      <c r="B857" s="78" t="s">
        <v>56</v>
      </c>
      <c r="C857" s="38" t="s">
        <v>686</v>
      </c>
      <c r="D857" s="38" t="s">
        <v>1367</v>
      </c>
      <c r="E857" s="38"/>
    </row>
    <row r="858" spans="1:5" s="10" customFormat="1">
      <c r="A858" s="78"/>
      <c r="B858" s="78"/>
      <c r="C858" s="38" t="s">
        <v>1368</v>
      </c>
      <c r="D858" s="38"/>
      <c r="E858" s="38"/>
    </row>
    <row r="859" spans="1:5" s="10" customFormat="1">
      <c r="A859" s="78"/>
      <c r="B859" s="78"/>
      <c r="C859" s="38" t="s">
        <v>683</v>
      </c>
      <c r="D859" s="38"/>
      <c r="E859" s="38"/>
    </row>
    <row r="860" spans="1:5" s="10" customFormat="1">
      <c r="A860" s="78"/>
      <c r="B860" s="78"/>
      <c r="C860" s="38" t="s">
        <v>1369</v>
      </c>
      <c r="D860" s="38"/>
      <c r="E860" s="38"/>
    </row>
    <row r="861" spans="1:5" s="10" customFormat="1">
      <c r="A861" s="78"/>
      <c r="B861" s="78"/>
      <c r="C861" s="38" t="s">
        <v>1370</v>
      </c>
      <c r="D861" s="38"/>
      <c r="E861" s="38"/>
    </row>
    <row r="862" spans="1:5" s="10" customFormat="1">
      <c r="A862" s="78"/>
      <c r="B862" s="78"/>
      <c r="C862" s="38" t="s">
        <v>1371</v>
      </c>
      <c r="D862" s="38"/>
      <c r="E862" s="38"/>
    </row>
    <row r="863" spans="1:5" s="10" customFormat="1">
      <c r="A863" s="78"/>
      <c r="B863" s="78"/>
      <c r="C863" s="38" t="s">
        <v>1372</v>
      </c>
      <c r="D863" s="38"/>
      <c r="E863" s="38"/>
    </row>
    <row r="864" spans="1:5" s="10" customFormat="1">
      <c r="A864" s="78"/>
      <c r="B864" s="78"/>
      <c r="C864" s="38" t="s">
        <v>1373</v>
      </c>
      <c r="D864" s="38"/>
      <c r="E864" s="38"/>
    </row>
    <row r="865" spans="1:5" s="10" customFormat="1">
      <c r="A865" s="78"/>
      <c r="B865" s="78"/>
      <c r="C865" s="38" t="s">
        <v>1374</v>
      </c>
      <c r="D865" s="38"/>
      <c r="E865" s="38"/>
    </row>
    <row r="866" spans="1:5" s="10" customFormat="1">
      <c r="A866" s="51" t="s">
        <v>230</v>
      </c>
      <c r="B866" s="51" t="s">
        <v>56</v>
      </c>
      <c r="C866" s="40" t="s">
        <v>1375</v>
      </c>
      <c r="D866" s="40" t="s">
        <v>1376</v>
      </c>
      <c r="E866" s="40"/>
    </row>
    <row r="867" spans="1:5" s="10" customFormat="1">
      <c r="A867" s="52"/>
      <c r="B867" s="52"/>
      <c r="C867" s="40" t="s">
        <v>1377</v>
      </c>
      <c r="D867" s="40"/>
      <c r="E867" s="40"/>
    </row>
    <row r="868" spans="1:5" s="10" customFormat="1">
      <c r="A868" s="52"/>
      <c r="B868" s="52"/>
      <c r="C868" s="40" t="s">
        <v>1378</v>
      </c>
      <c r="D868" s="40"/>
      <c r="E868" s="40"/>
    </row>
    <row r="869" spans="1:5" s="10" customFormat="1">
      <c r="A869" s="52"/>
      <c r="B869" s="52"/>
      <c r="C869" s="40" t="s">
        <v>1379</v>
      </c>
      <c r="D869" s="40"/>
      <c r="E869" s="40"/>
    </row>
    <row r="870" spans="1:5" s="10" customFormat="1">
      <c r="A870" s="52"/>
      <c r="B870" s="52"/>
      <c r="C870" s="40" t="s">
        <v>1380</v>
      </c>
      <c r="D870" s="40"/>
      <c r="E870" s="40"/>
    </row>
    <row r="871" spans="1:5" s="10" customFormat="1">
      <c r="A871" s="52"/>
      <c r="B871" s="52"/>
      <c r="C871" s="40" t="s">
        <v>1381</v>
      </c>
      <c r="D871" s="40"/>
      <c r="E871" s="40"/>
    </row>
    <row r="872" spans="1:5" s="10" customFormat="1">
      <c r="A872" s="52"/>
      <c r="B872" s="52"/>
      <c r="C872" s="40" t="s">
        <v>1382</v>
      </c>
      <c r="D872" s="40"/>
      <c r="E872" s="40"/>
    </row>
    <row r="873" spans="1:5" s="10" customFormat="1">
      <c r="A873" s="52"/>
      <c r="B873" s="52"/>
      <c r="C873" s="40" t="s">
        <v>1383</v>
      </c>
      <c r="D873" s="40"/>
      <c r="E873" s="40"/>
    </row>
    <row r="874" spans="1:5" s="10" customFormat="1">
      <c r="A874" s="78" t="s">
        <v>231</v>
      </c>
      <c r="B874" s="78" t="s">
        <v>56</v>
      </c>
      <c r="C874" s="38" t="s">
        <v>1375</v>
      </c>
      <c r="D874" s="38" t="s">
        <v>1384</v>
      </c>
      <c r="E874" s="38"/>
    </row>
    <row r="875" spans="1:5" s="10" customFormat="1">
      <c r="A875" s="78"/>
      <c r="B875" s="78"/>
      <c r="C875" s="38" t="s">
        <v>1378</v>
      </c>
      <c r="D875" s="38"/>
      <c r="E875" s="38"/>
    </row>
    <row r="876" spans="1:5" s="10" customFormat="1">
      <c r="A876" s="78"/>
      <c r="B876" s="78"/>
      <c r="C876" s="38" t="s">
        <v>1380</v>
      </c>
      <c r="D876" s="38"/>
      <c r="E876" s="38"/>
    </row>
    <row r="877" spans="1:5" s="10" customFormat="1">
      <c r="A877" s="78"/>
      <c r="B877" s="78"/>
      <c r="C877" s="38" t="s">
        <v>1385</v>
      </c>
      <c r="D877" s="38"/>
      <c r="E877" s="38"/>
    </row>
    <row r="878" spans="1:5" s="10" customFormat="1">
      <c r="A878" s="78"/>
      <c r="B878" s="78"/>
      <c r="C878" s="38" t="s">
        <v>63</v>
      </c>
      <c r="D878" s="38"/>
      <c r="E878" s="38"/>
    </row>
    <row r="879" spans="1:5" s="10" customFormat="1">
      <c r="A879" s="51" t="s">
        <v>232</v>
      </c>
      <c r="B879" s="51" t="s">
        <v>56</v>
      </c>
      <c r="C879" s="40" t="s">
        <v>1386</v>
      </c>
      <c r="D879" s="40" t="s">
        <v>1387</v>
      </c>
      <c r="E879" s="40"/>
    </row>
    <row r="880" spans="1:5" s="10" customFormat="1">
      <c r="A880" s="52"/>
      <c r="B880" s="52"/>
      <c r="C880" s="40" t="s">
        <v>1207</v>
      </c>
      <c r="D880" s="40"/>
      <c r="E880" s="40"/>
    </row>
    <row r="881" spans="1:6">
      <c r="A881" s="52"/>
      <c r="B881" s="52"/>
      <c r="C881" s="40" t="s">
        <v>1208</v>
      </c>
      <c r="D881" s="40"/>
      <c r="E881" s="40"/>
      <c r="F881" s="10"/>
    </row>
    <row r="882" spans="1:6">
      <c r="A882" s="52"/>
      <c r="B882" s="52"/>
      <c r="C882" s="40" t="s">
        <v>1383</v>
      </c>
      <c r="D882" s="40"/>
      <c r="E882" s="40"/>
      <c r="F882" s="10"/>
    </row>
    <row r="883" spans="1:6">
      <c r="A883" s="52"/>
      <c r="B883" s="52"/>
      <c r="C883" s="40" t="s">
        <v>632</v>
      </c>
      <c r="D883" s="40"/>
      <c r="E883" s="40"/>
      <c r="F883" s="10"/>
    </row>
    <row r="884" spans="1:6">
      <c r="A884" s="52"/>
      <c r="B884" s="52"/>
      <c r="C884" s="40" t="s">
        <v>1388</v>
      </c>
      <c r="D884" s="40"/>
      <c r="E884" s="40"/>
      <c r="F884" s="10"/>
    </row>
    <row r="885" spans="1:6">
      <c r="A885" s="52"/>
      <c r="B885" s="52"/>
      <c r="C885" s="40" t="s">
        <v>1389</v>
      </c>
      <c r="D885" s="40"/>
      <c r="E885" s="40"/>
      <c r="F885" s="10"/>
    </row>
    <row r="886" spans="1:6">
      <c r="A886" s="52"/>
      <c r="B886" s="52"/>
      <c r="C886" s="40" t="s">
        <v>1390</v>
      </c>
      <c r="D886" s="40"/>
      <c r="E886" s="40"/>
      <c r="F886" s="10"/>
    </row>
    <row r="887" spans="1:6">
      <c r="A887" s="52"/>
      <c r="B887" s="52"/>
      <c r="C887" s="40" t="s">
        <v>1391</v>
      </c>
      <c r="D887" s="40"/>
      <c r="E887" s="40"/>
      <c r="F887" s="10"/>
    </row>
    <row r="888" spans="1:6">
      <c r="A888" s="52"/>
      <c r="B888" s="52"/>
      <c r="C888" s="40" t="s">
        <v>1392</v>
      </c>
      <c r="D888" s="40"/>
      <c r="E888" s="40"/>
      <c r="F888" s="10"/>
    </row>
    <row r="889" spans="1:6">
      <c r="A889" s="52"/>
      <c r="B889" s="52"/>
      <c r="C889" s="40" t="s">
        <v>1393</v>
      </c>
      <c r="D889" s="40"/>
      <c r="E889" s="40" t="s">
        <v>1394</v>
      </c>
      <c r="F889" s="10" t="s">
        <v>712</v>
      </c>
    </row>
    <row r="890" spans="1:6">
      <c r="A890" s="53"/>
      <c r="B890" s="53"/>
      <c r="C890" s="40" t="s">
        <v>63</v>
      </c>
      <c r="D890" s="40"/>
      <c r="E890" s="40"/>
      <c r="F890" s="10"/>
    </row>
    <row r="891" spans="1:6">
      <c r="A891" s="67" t="s">
        <v>233</v>
      </c>
      <c r="B891" s="67" t="s">
        <v>56</v>
      </c>
      <c r="C891" s="38" t="s">
        <v>1353</v>
      </c>
      <c r="D891" s="38" t="s">
        <v>1395</v>
      </c>
      <c r="E891" s="38"/>
      <c r="F891" s="10"/>
    </row>
    <row r="892" spans="1:6">
      <c r="A892" s="68"/>
      <c r="B892" s="68"/>
      <c r="C892" s="38" t="s">
        <v>1396</v>
      </c>
      <c r="D892" s="38"/>
      <c r="E892" s="38"/>
      <c r="F892" s="10"/>
    </row>
    <row r="893" spans="1:6">
      <c r="A893" s="68"/>
      <c r="B893" s="68"/>
      <c r="C893" s="38" t="s">
        <v>1397</v>
      </c>
      <c r="D893" s="38"/>
      <c r="E893" s="38"/>
      <c r="F893" s="10"/>
    </row>
    <row r="894" spans="1:6">
      <c r="A894" s="68"/>
      <c r="B894" s="68"/>
      <c r="C894" s="38" t="s">
        <v>1398</v>
      </c>
      <c r="D894" s="38"/>
      <c r="E894" s="38"/>
      <c r="F894" s="10"/>
    </row>
    <row r="895" spans="1:6">
      <c r="A895" s="68"/>
      <c r="B895" s="68"/>
      <c r="C895" s="38" t="s">
        <v>1399</v>
      </c>
      <c r="D895" s="38"/>
      <c r="E895" s="38"/>
      <c r="F895" s="10"/>
    </row>
    <row r="896" spans="1:6">
      <c r="A896" s="68"/>
      <c r="B896" s="68"/>
      <c r="C896" s="38" t="s">
        <v>1400</v>
      </c>
      <c r="D896" s="38"/>
      <c r="E896" s="38" t="s">
        <v>1401</v>
      </c>
      <c r="F896" s="10"/>
    </row>
    <row r="897" spans="1:5" s="10" customFormat="1">
      <c r="A897" s="68"/>
      <c r="B897" s="68"/>
      <c r="C897" s="38" t="s">
        <v>1402</v>
      </c>
      <c r="D897" s="38"/>
      <c r="E897" s="38"/>
    </row>
    <row r="898" spans="1:5" s="10" customFormat="1">
      <c r="A898" s="51" t="s">
        <v>234</v>
      </c>
      <c r="B898" s="51" t="s">
        <v>56</v>
      </c>
      <c r="C898" s="40" t="s">
        <v>1403</v>
      </c>
      <c r="D898" s="40" t="s">
        <v>1404</v>
      </c>
      <c r="E898" s="40"/>
    </row>
    <row r="899" spans="1:5" s="10" customFormat="1">
      <c r="A899" s="52"/>
      <c r="B899" s="52"/>
      <c r="C899" s="40" t="s">
        <v>1405</v>
      </c>
      <c r="D899" s="40"/>
      <c r="E899" s="40"/>
    </row>
    <row r="900" spans="1:5" s="10" customFormat="1">
      <c r="A900" s="52"/>
      <c r="B900" s="52"/>
      <c r="C900" s="40" t="s">
        <v>1406</v>
      </c>
      <c r="D900" s="40"/>
      <c r="E900" s="40"/>
    </row>
    <row r="901" spans="1:5" s="10" customFormat="1">
      <c r="A901" s="52"/>
      <c r="B901" s="52"/>
      <c r="C901" s="40" t="s">
        <v>1407</v>
      </c>
      <c r="D901" s="40"/>
      <c r="E901" s="40"/>
    </row>
    <row r="902" spans="1:5" s="10" customFormat="1">
      <c r="A902" s="52"/>
      <c r="B902" s="52"/>
      <c r="C902" s="40" t="s">
        <v>1408</v>
      </c>
      <c r="D902" s="40"/>
      <c r="E902" s="40"/>
    </row>
    <row r="903" spans="1:5" s="10" customFormat="1">
      <c r="A903" s="52"/>
      <c r="B903" s="52"/>
      <c r="C903" s="40" t="s">
        <v>63</v>
      </c>
      <c r="D903" s="40"/>
      <c r="E903" s="40"/>
    </row>
    <row r="904" spans="1:5" s="10" customFormat="1">
      <c r="A904" s="67" t="s">
        <v>235</v>
      </c>
      <c r="B904" s="67" t="s">
        <v>56</v>
      </c>
      <c r="C904" s="38" t="s">
        <v>1409</v>
      </c>
      <c r="D904" s="67" t="s">
        <v>1410</v>
      </c>
      <c r="E904" s="38"/>
    </row>
    <row r="905" spans="1:5" s="10" customFormat="1">
      <c r="A905" s="68"/>
      <c r="B905" s="68"/>
      <c r="C905" s="38" t="s">
        <v>1411</v>
      </c>
      <c r="D905" s="38"/>
      <c r="E905" s="38"/>
    </row>
    <row r="906" spans="1:5" s="10" customFormat="1">
      <c r="A906" s="68"/>
      <c r="B906" s="68"/>
      <c r="C906" s="38" t="s">
        <v>1353</v>
      </c>
      <c r="D906" s="38"/>
      <c r="E906" s="38"/>
    </row>
    <row r="907" spans="1:5" s="10" customFormat="1">
      <c r="A907" s="68"/>
      <c r="B907" s="68"/>
      <c r="C907" s="38" t="s">
        <v>63</v>
      </c>
      <c r="D907" s="38"/>
      <c r="E907" s="38"/>
    </row>
    <row r="908" spans="1:5" s="10" customFormat="1">
      <c r="A908" s="51" t="s">
        <v>237</v>
      </c>
      <c r="B908" s="51" t="s">
        <v>56</v>
      </c>
      <c r="C908" s="40" t="s">
        <v>62</v>
      </c>
      <c r="D908" s="40" t="str">
        <f>B908 &amp; " " &amp; A908</f>
        <v>מאפיין עיקרי אופציות</v>
      </c>
      <c r="E908" s="40"/>
    </row>
    <row r="909" spans="1:5" s="10" customFormat="1">
      <c r="A909" s="52"/>
      <c r="B909" s="52"/>
      <c r="C909" s="40" t="s">
        <v>1412</v>
      </c>
      <c r="D909" s="40"/>
      <c r="E909" s="128" t="s">
        <v>1413</v>
      </c>
    </row>
    <row r="910" spans="1:5" s="10" customFormat="1">
      <c r="A910" s="52"/>
      <c r="B910" s="52"/>
      <c r="C910" s="40" t="s">
        <v>1414</v>
      </c>
      <c r="D910" s="40"/>
      <c r="E910" s="40"/>
    </row>
    <row r="911" spans="1:5" s="10" customFormat="1">
      <c r="A911" s="52"/>
      <c r="B911" s="52"/>
      <c r="C911" s="40" t="s">
        <v>564</v>
      </c>
      <c r="D911" s="40"/>
      <c r="E911" s="40"/>
    </row>
    <row r="912" spans="1:5" s="10" customFormat="1">
      <c r="A912" s="52"/>
      <c r="B912" s="52"/>
      <c r="C912" s="40" t="s">
        <v>1415</v>
      </c>
      <c r="D912" s="40"/>
      <c r="E912" s="40"/>
    </row>
    <row r="913" spans="1:6">
      <c r="A913" s="52"/>
      <c r="B913" s="52"/>
      <c r="C913" s="40" t="s">
        <v>1416</v>
      </c>
      <c r="D913" s="40"/>
      <c r="E913" s="40"/>
      <c r="F913" s="10"/>
    </row>
    <row r="914" spans="1:6">
      <c r="A914" s="77" t="s">
        <v>239</v>
      </c>
      <c r="B914" s="77" t="s">
        <v>56</v>
      </c>
      <c r="C914" s="43" t="s">
        <v>1417</v>
      </c>
      <c r="D914" s="43" t="str">
        <f>B914 &amp; " " &amp; A914</f>
        <v>מאפיין עיקרי מוצרים מובנים</v>
      </c>
      <c r="E914" s="43"/>
      <c r="F914" s="10"/>
    </row>
    <row r="915" spans="1:6">
      <c r="A915" s="78"/>
      <c r="B915" s="78"/>
      <c r="C915" s="43" t="s">
        <v>638</v>
      </c>
      <c r="D915" s="43"/>
      <c r="E915" s="43"/>
      <c r="F915" s="10"/>
    </row>
    <row r="916" spans="1:6">
      <c r="A916" s="78"/>
      <c r="B916" s="78"/>
      <c r="C916" s="38" t="s">
        <v>1418</v>
      </c>
      <c r="D916" s="38"/>
      <c r="E916" s="38"/>
      <c r="F916" s="10"/>
    </row>
    <row r="917" spans="1:6">
      <c r="A917" s="78"/>
      <c r="B917" s="78"/>
      <c r="C917" s="38" t="s">
        <v>1419</v>
      </c>
      <c r="D917" s="38"/>
      <c r="E917" s="38"/>
      <c r="F917" s="10"/>
    </row>
    <row r="918" spans="1:6">
      <c r="A918" s="78"/>
      <c r="B918" s="78"/>
      <c r="C918" s="38" t="s">
        <v>1420</v>
      </c>
      <c r="D918" s="38"/>
      <c r="E918" s="38"/>
      <c r="F918" s="10"/>
    </row>
    <row r="919" spans="1:6">
      <c r="A919" s="78"/>
      <c r="B919" s="78"/>
      <c r="C919" s="38" t="s">
        <v>1421</v>
      </c>
      <c r="D919" s="38"/>
      <c r="E919" s="38"/>
      <c r="F919" s="10"/>
    </row>
    <row r="920" spans="1:6">
      <c r="A920" s="73" t="s">
        <v>240</v>
      </c>
      <c r="B920" s="73" t="s">
        <v>56</v>
      </c>
      <c r="C920" s="45" t="s">
        <v>1375</v>
      </c>
      <c r="D920" s="40" t="s">
        <v>1376</v>
      </c>
      <c r="E920" s="45"/>
      <c r="F920" s="10"/>
    </row>
    <row r="921" spans="1:6">
      <c r="A921" s="55"/>
      <c r="B921" s="55"/>
      <c r="C921" s="45" t="s">
        <v>1377</v>
      </c>
      <c r="D921" s="45"/>
      <c r="E921" s="45"/>
      <c r="F921" s="10"/>
    </row>
    <row r="922" spans="1:6">
      <c r="A922" s="55"/>
      <c r="B922" s="55"/>
      <c r="C922" s="40" t="s">
        <v>1378</v>
      </c>
      <c r="D922" s="40"/>
      <c r="E922" s="40"/>
      <c r="F922" s="10"/>
    </row>
    <row r="923" spans="1:6">
      <c r="A923" s="55"/>
      <c r="B923" s="55"/>
      <c r="C923" s="40" t="s">
        <v>1379</v>
      </c>
      <c r="D923" s="40"/>
      <c r="E923" s="40"/>
      <c r="F923" s="10"/>
    </row>
    <row r="924" spans="1:6">
      <c r="A924" s="55"/>
      <c r="B924" s="55"/>
      <c r="C924" s="40" t="s">
        <v>1380</v>
      </c>
      <c r="D924" s="40"/>
      <c r="E924" s="40"/>
      <c r="F924" s="10"/>
    </row>
    <row r="925" spans="1:6">
      <c r="A925" s="55"/>
      <c r="B925" s="55"/>
      <c r="C925" s="40" t="s">
        <v>1381</v>
      </c>
      <c r="D925" s="40"/>
      <c r="E925" s="40"/>
      <c r="F925" s="10"/>
    </row>
    <row r="926" spans="1:6">
      <c r="A926" s="55"/>
      <c r="B926" s="55"/>
      <c r="C926" s="45" t="s">
        <v>1382</v>
      </c>
      <c r="D926" s="45"/>
      <c r="E926" s="45"/>
      <c r="F926" s="10"/>
    </row>
    <row r="927" spans="1:6">
      <c r="A927" s="55"/>
      <c r="B927" s="55"/>
      <c r="C927" s="45" t="s">
        <v>1383</v>
      </c>
      <c r="D927" s="45"/>
      <c r="E927" s="45"/>
      <c r="F927" s="10"/>
    </row>
    <row r="928" spans="1:6" ht="15">
      <c r="A928" s="77" t="s">
        <v>241</v>
      </c>
      <c r="B928" s="77" t="s">
        <v>56</v>
      </c>
      <c r="C928" s="43" t="s">
        <v>1422</v>
      </c>
      <c r="D928" s="43" t="str">
        <f>B928 &amp; " " &amp; A928</f>
        <v>מאפיין עיקרי לא סחיר איגרות חוב מיועדות</v>
      </c>
      <c r="E928" s="43"/>
      <c r="F928" s="44"/>
    </row>
    <row r="929" spans="1:6" ht="15">
      <c r="A929" s="78"/>
      <c r="B929" s="78"/>
      <c r="C929" s="43" t="s">
        <v>1423</v>
      </c>
      <c r="D929" s="43"/>
      <c r="E929" s="43"/>
      <c r="F929" s="44"/>
    </row>
    <row r="930" spans="1:6" ht="15">
      <c r="A930" s="78"/>
      <c r="B930" s="78"/>
      <c r="C930" s="38" t="s">
        <v>1424</v>
      </c>
      <c r="D930" s="38"/>
      <c r="E930" s="38"/>
      <c r="F930" s="44"/>
    </row>
    <row r="931" spans="1:6" ht="15">
      <c r="A931" s="78"/>
      <c r="B931" s="78"/>
      <c r="C931" s="38" t="s">
        <v>1425</v>
      </c>
      <c r="D931" s="38"/>
      <c r="E931" s="38"/>
      <c r="F931" s="44"/>
    </row>
    <row r="932" spans="1:6" ht="15">
      <c r="A932" s="78"/>
      <c r="B932" s="78"/>
      <c r="C932" s="38" t="s">
        <v>1426</v>
      </c>
      <c r="D932" s="38"/>
      <c r="E932" s="38"/>
      <c r="F932" s="44"/>
    </row>
    <row r="933" spans="1:6">
      <c r="A933" s="78"/>
      <c r="B933" s="78"/>
      <c r="C933" s="38" t="s">
        <v>63</v>
      </c>
      <c r="D933" s="38"/>
      <c r="E933" s="38"/>
      <c r="F933" s="10"/>
    </row>
    <row r="934" spans="1:6">
      <c r="A934" s="73" t="s">
        <v>242</v>
      </c>
      <c r="B934" s="73" t="s">
        <v>56</v>
      </c>
      <c r="C934" s="40" t="s">
        <v>1427</v>
      </c>
      <c r="D934" s="40" t="str">
        <f>B934 &amp; " " &amp; A934</f>
        <v>מאפיין עיקרי אפיק השקעה מובטח תשואה</v>
      </c>
      <c r="E934" s="40"/>
      <c r="F934" s="10"/>
    </row>
    <row r="935" spans="1:6">
      <c r="A935" s="55"/>
      <c r="B935" s="55"/>
      <c r="C935" s="40" t="s">
        <v>1428</v>
      </c>
      <c r="D935" s="40"/>
      <c r="E935" s="40"/>
      <c r="F935" s="10"/>
    </row>
    <row r="936" spans="1:6">
      <c r="A936" s="55"/>
      <c r="B936" s="55"/>
      <c r="C936" s="40" t="s">
        <v>1429</v>
      </c>
      <c r="D936" s="40"/>
      <c r="E936" s="40"/>
      <c r="F936" s="10"/>
    </row>
    <row r="937" spans="1:6">
      <c r="A937" s="74" t="s">
        <v>243</v>
      </c>
      <c r="B937" s="74" t="s">
        <v>56</v>
      </c>
      <c r="C937" s="43" t="s">
        <v>1207</v>
      </c>
      <c r="D937" s="43" t="str">
        <f>B937 &amp; " " &amp; A937</f>
        <v>מאפיין עיקרי לא סחיר ניירות ערך מסחריים</v>
      </c>
      <c r="E937" s="43"/>
      <c r="F937" s="10"/>
    </row>
    <row r="938" spans="1:6">
      <c r="A938" s="75"/>
      <c r="B938" s="75"/>
      <c r="C938" s="38" t="s">
        <v>1386</v>
      </c>
      <c r="D938" s="43"/>
      <c r="E938" s="43"/>
      <c r="F938" s="10"/>
    </row>
    <row r="939" spans="1:6">
      <c r="A939" s="75"/>
      <c r="B939" s="75"/>
      <c r="C939" s="38" t="s">
        <v>1208</v>
      </c>
      <c r="D939" s="38"/>
      <c r="E939" s="38"/>
      <c r="F939" s="10"/>
    </row>
    <row r="940" spans="1:6">
      <c r="A940" s="75"/>
      <c r="B940" s="75"/>
      <c r="C940" s="38" t="s">
        <v>1383</v>
      </c>
      <c r="D940" s="38"/>
      <c r="E940" s="38"/>
      <c r="F940" s="10"/>
    </row>
    <row r="941" spans="1:6">
      <c r="A941" s="75"/>
      <c r="B941" s="75"/>
      <c r="C941" s="38" t="s">
        <v>112</v>
      </c>
      <c r="D941" s="38"/>
      <c r="E941" s="38"/>
      <c r="F941" s="10"/>
    </row>
    <row r="942" spans="1:6">
      <c r="A942" s="75"/>
      <c r="B942" s="75"/>
      <c r="C942" s="38" t="s">
        <v>129</v>
      </c>
      <c r="D942" s="38"/>
      <c r="E942" s="38"/>
      <c r="F942" s="10"/>
    </row>
    <row r="943" spans="1:6">
      <c r="A943" s="75"/>
      <c r="B943" s="75"/>
      <c r="C943" s="38" t="s">
        <v>1430</v>
      </c>
      <c r="D943" s="38"/>
      <c r="E943" s="38"/>
      <c r="F943" s="10"/>
    </row>
    <row r="944" spans="1:6">
      <c r="A944" s="75"/>
      <c r="B944" s="75"/>
      <c r="C944" s="38" t="s">
        <v>1431</v>
      </c>
      <c r="D944" s="38"/>
      <c r="E944" s="38"/>
      <c r="F944" s="10"/>
    </row>
    <row r="945" spans="1:5" s="10" customFormat="1">
      <c r="A945" s="75"/>
      <c r="B945" s="75"/>
      <c r="C945" s="38" t="s">
        <v>63</v>
      </c>
      <c r="D945" s="38"/>
      <c r="E945" s="38"/>
    </row>
    <row r="946" spans="1:5" s="10" customFormat="1">
      <c r="A946" s="81" t="s">
        <v>244</v>
      </c>
      <c r="B946" s="81" t="s">
        <v>56</v>
      </c>
      <c r="C946" s="45" t="s">
        <v>1386</v>
      </c>
      <c r="D946" s="40" t="str">
        <f>B946 &amp; " " &amp; A946</f>
        <v>מאפיין עיקרי לא סחיר איגרות חוב</v>
      </c>
      <c r="E946" s="45"/>
    </row>
    <row r="947" spans="1:5" s="10" customFormat="1">
      <c r="A947" s="82"/>
      <c r="B947" s="82"/>
      <c r="C947" s="45" t="s">
        <v>1207</v>
      </c>
      <c r="D947" s="45"/>
      <c r="E947" s="45"/>
    </row>
    <row r="948" spans="1:5" s="10" customFormat="1">
      <c r="A948" s="82"/>
      <c r="B948" s="82"/>
      <c r="C948" s="40" t="s">
        <v>1208</v>
      </c>
      <c r="D948" s="40"/>
      <c r="E948" s="40"/>
    </row>
    <row r="949" spans="1:5" s="10" customFormat="1">
      <c r="A949" s="82"/>
      <c r="B949" s="82"/>
      <c r="C949" s="40" t="s">
        <v>1383</v>
      </c>
      <c r="D949" s="40"/>
      <c r="E949" s="40"/>
    </row>
    <row r="950" spans="1:5" s="10" customFormat="1">
      <c r="A950" s="82"/>
      <c r="B950" s="82"/>
      <c r="C950" s="40" t="s">
        <v>632</v>
      </c>
      <c r="D950" s="40"/>
      <c r="E950" s="40"/>
    </row>
    <row r="951" spans="1:5" s="10" customFormat="1">
      <c r="A951" s="82"/>
      <c r="B951" s="82"/>
      <c r="C951" s="40" t="s">
        <v>1388</v>
      </c>
      <c r="D951" s="40"/>
      <c r="E951" s="40"/>
    </row>
    <row r="952" spans="1:5" s="10" customFormat="1">
      <c r="A952" s="82"/>
      <c r="B952" s="82"/>
      <c r="C952" s="45" t="s">
        <v>1389</v>
      </c>
      <c r="D952" s="45"/>
      <c r="E952" s="45"/>
    </row>
    <row r="953" spans="1:5" s="10" customFormat="1">
      <c r="A953" s="82"/>
      <c r="B953" s="82"/>
      <c r="C953" s="40" t="s">
        <v>1390</v>
      </c>
      <c r="D953" s="40"/>
      <c r="E953" s="40"/>
    </row>
    <row r="954" spans="1:5" s="10" customFormat="1">
      <c r="A954" s="82"/>
      <c r="B954" s="82"/>
      <c r="C954" s="45" t="s">
        <v>1391</v>
      </c>
      <c r="D954" s="45"/>
      <c r="E954" s="45"/>
    </row>
    <row r="955" spans="1:5" s="10" customFormat="1">
      <c r="A955" s="82"/>
      <c r="B955" s="82"/>
      <c r="C955" s="45" t="s">
        <v>1392</v>
      </c>
      <c r="D955" s="45"/>
      <c r="E955" s="45"/>
    </row>
    <row r="956" spans="1:5" s="10" customFormat="1">
      <c r="A956" s="82"/>
      <c r="B956" s="82"/>
      <c r="C956" s="45" t="s">
        <v>129</v>
      </c>
      <c r="D956" s="45"/>
      <c r="E956" s="45" t="str">
        <f>"[" &amp; _xlfn.TEXTJOIN("], [", TRUE, C956:C960) &amp; "]"</f>
        <v>[נש"ר לא צמוד למדד המחירים לצרכן], [נש"ר צמוד למדד המחירים לצרכן], [נש"ר צמוד למט"ח], [נש"ר נקוב במט"ח], [נש"ר צמוד למדד אחר]</v>
      </c>
    </row>
    <row r="957" spans="1:5" s="10" customFormat="1">
      <c r="A957" s="82"/>
      <c r="B957" s="82"/>
      <c r="C957" s="45" t="s">
        <v>112</v>
      </c>
      <c r="D957" s="45"/>
      <c r="E957" s="45"/>
    </row>
    <row r="958" spans="1:5" s="10" customFormat="1">
      <c r="A958" s="82"/>
      <c r="B958" s="82"/>
      <c r="C958" s="45" t="s">
        <v>1430</v>
      </c>
      <c r="D958" s="45"/>
      <c r="E958" s="45"/>
    </row>
    <row r="959" spans="1:5" s="10" customFormat="1">
      <c r="A959" s="82"/>
      <c r="B959" s="82"/>
      <c r="C959" s="45" t="s">
        <v>1431</v>
      </c>
      <c r="D959" s="45"/>
      <c r="E959" s="45"/>
    </row>
    <row r="960" spans="1:5" s="10" customFormat="1">
      <c r="A960" s="82"/>
      <c r="B960" s="82"/>
      <c r="C960" s="45" t="s">
        <v>1432</v>
      </c>
      <c r="D960" s="45"/>
      <c r="E960" s="45"/>
    </row>
    <row r="961" spans="1:6">
      <c r="A961" s="82"/>
      <c r="B961" s="82"/>
      <c r="C961" s="40" t="s">
        <v>1393</v>
      </c>
      <c r="D961" s="40"/>
      <c r="E961" s="40" t="s">
        <v>1433</v>
      </c>
      <c r="F961" s="10" t="s">
        <v>712</v>
      </c>
    </row>
    <row r="962" spans="1:6">
      <c r="A962" s="109"/>
      <c r="B962" s="109"/>
      <c r="C962" s="40" t="s">
        <v>63</v>
      </c>
      <c r="D962" s="40"/>
      <c r="E962" s="40"/>
      <c r="F962" s="10"/>
    </row>
    <row r="963" spans="1:6" ht="14.25" customHeight="1">
      <c r="A963" s="74" t="s">
        <v>245</v>
      </c>
      <c r="B963" s="74" t="s">
        <v>56</v>
      </c>
      <c r="C963" s="43" t="s">
        <v>1434</v>
      </c>
      <c r="D963" s="43" t="str">
        <f>B963 &amp; " " &amp; A963</f>
        <v>מאפיין עיקרי לא סחיר מניות מבכ ויהש</v>
      </c>
      <c r="E963" s="43"/>
      <c r="F963" s="10"/>
    </row>
    <row r="964" spans="1:6">
      <c r="A964" s="75"/>
      <c r="B964" s="75"/>
      <c r="C964" s="43" t="s">
        <v>1435</v>
      </c>
      <c r="D964" s="43"/>
      <c r="E964" s="43"/>
      <c r="F964" s="10"/>
    </row>
    <row r="965" spans="1:6">
      <c r="A965" s="75"/>
      <c r="B965" s="75"/>
      <c r="C965" s="38" t="s">
        <v>1436</v>
      </c>
      <c r="D965" s="38"/>
      <c r="E965" s="38"/>
      <c r="F965" s="10"/>
    </row>
    <row r="966" spans="1:6">
      <c r="A966" s="75"/>
      <c r="B966" s="75"/>
      <c r="C966" s="38" t="s">
        <v>1437</v>
      </c>
      <c r="D966" s="38"/>
      <c r="E966" s="38"/>
      <c r="F966" s="10"/>
    </row>
    <row r="967" spans="1:6">
      <c r="A967" s="75"/>
      <c r="B967" s="75"/>
      <c r="C967" s="38" t="s">
        <v>1438</v>
      </c>
      <c r="D967" s="38"/>
      <c r="E967" s="38"/>
      <c r="F967" s="10"/>
    </row>
    <row r="968" spans="1:6">
      <c r="A968" s="75"/>
      <c r="B968" s="75"/>
      <c r="C968" s="43" t="s">
        <v>192</v>
      </c>
      <c r="D968" s="43"/>
      <c r="E968" s="43"/>
      <c r="F968" s="10"/>
    </row>
    <row r="969" spans="1:6">
      <c r="A969" s="75"/>
      <c r="B969" s="75"/>
      <c r="C969" s="43" t="s">
        <v>1439</v>
      </c>
      <c r="D969" s="43"/>
      <c r="E969" s="43"/>
      <c r="F969" s="10"/>
    </row>
    <row r="970" spans="1:6">
      <c r="A970" s="75"/>
      <c r="B970" s="75"/>
      <c r="C970" s="38" t="s">
        <v>1440</v>
      </c>
      <c r="D970" s="38"/>
      <c r="E970" s="38" t="s">
        <v>1441</v>
      </c>
      <c r="F970" s="10"/>
    </row>
    <row r="971" spans="1:6">
      <c r="A971" s="75"/>
      <c r="B971" s="75"/>
      <c r="C971" s="38" t="s">
        <v>1400</v>
      </c>
      <c r="D971" s="38"/>
      <c r="E971" s="38" t="s">
        <v>1401</v>
      </c>
      <c r="F971" s="10"/>
    </row>
    <row r="972" spans="1:6">
      <c r="A972" s="75"/>
      <c r="B972" s="75"/>
      <c r="C972" s="38" t="s">
        <v>63</v>
      </c>
      <c r="D972" s="38"/>
      <c r="E972" s="38"/>
      <c r="F972" s="10"/>
    </row>
    <row r="973" spans="1:6">
      <c r="A973" s="81" t="s">
        <v>246</v>
      </c>
      <c r="B973" s="81" t="s">
        <v>56</v>
      </c>
      <c r="C973" s="40" t="s">
        <v>1442</v>
      </c>
      <c r="D973" s="40" t="str">
        <f>B973 &amp; " " &amp; A973</f>
        <v>מאפיין עיקרי קרנות השקעה</v>
      </c>
      <c r="E973" s="40"/>
      <c r="F973" s="10"/>
    </row>
    <row r="974" spans="1:6">
      <c r="A974" s="82"/>
      <c r="B974" s="82"/>
      <c r="C974" s="40" t="s">
        <v>273</v>
      </c>
      <c r="D974" s="40"/>
      <c r="E974" s="40"/>
      <c r="F974" s="10"/>
    </row>
    <row r="975" spans="1:6">
      <c r="A975" s="82"/>
      <c r="B975" s="82"/>
      <c r="C975" s="40" t="s">
        <v>1443</v>
      </c>
      <c r="D975" s="40"/>
      <c r="E975" s="40"/>
      <c r="F975" s="10"/>
    </row>
    <row r="976" spans="1:6">
      <c r="A976" s="82"/>
      <c r="B976" s="82"/>
      <c r="C976" s="40" t="s">
        <v>326</v>
      </c>
      <c r="D976" s="40"/>
      <c r="E976" s="40"/>
      <c r="F976" s="10"/>
    </row>
    <row r="977" spans="1:6">
      <c r="A977" s="82"/>
      <c r="B977" s="82"/>
      <c r="C977" s="40" t="s">
        <v>408</v>
      </c>
      <c r="D977" s="40"/>
      <c r="E977" s="40"/>
      <c r="F977" s="10"/>
    </row>
    <row r="978" spans="1:6">
      <c r="A978" s="82"/>
      <c r="B978" s="82"/>
      <c r="C978" s="40" t="s">
        <v>374</v>
      </c>
      <c r="D978" s="40"/>
      <c r="E978" s="40"/>
      <c r="F978" s="10"/>
    </row>
    <row r="979" spans="1:6">
      <c r="A979" s="82"/>
      <c r="B979" s="82"/>
      <c r="C979" s="40" t="s">
        <v>1444</v>
      </c>
      <c r="D979" s="40"/>
      <c r="E979" s="40"/>
      <c r="F979" s="10"/>
    </row>
    <row r="980" spans="1:6">
      <c r="A980" s="82"/>
      <c r="B980" s="82"/>
      <c r="C980" s="40" t="s">
        <v>1292</v>
      </c>
      <c r="D980" s="40"/>
      <c r="E980" s="40"/>
      <c r="F980" s="10" t="s">
        <v>712</v>
      </c>
    </row>
    <row r="981" spans="1:6">
      <c r="A981" s="83" t="s">
        <v>248</v>
      </c>
      <c r="B981" s="74" t="s">
        <v>56</v>
      </c>
      <c r="C981" s="38" t="s">
        <v>62</v>
      </c>
      <c r="D981" s="43" t="str">
        <f>B981 &amp; " " &amp; A981</f>
        <v>מאפיין עיקרי לא סחיר אופציות</v>
      </c>
      <c r="E981" s="38"/>
      <c r="F981" s="10"/>
    </row>
    <row r="982" spans="1:6">
      <c r="A982" s="84"/>
      <c r="B982" s="75"/>
      <c r="C982" s="38" t="s">
        <v>1412</v>
      </c>
      <c r="D982" s="38"/>
      <c r="E982" s="117" t="s">
        <v>1413</v>
      </c>
      <c r="F982" s="10"/>
    </row>
    <row r="983" spans="1:6">
      <c r="A983" s="84"/>
      <c r="B983" s="75"/>
      <c r="C983" s="38" t="s">
        <v>1414</v>
      </c>
      <c r="D983" s="38"/>
      <c r="E983" s="117"/>
      <c r="F983" s="10"/>
    </row>
    <row r="984" spans="1:6">
      <c r="A984" s="84"/>
      <c r="B984" s="75"/>
      <c r="C984" s="38" t="s">
        <v>564</v>
      </c>
      <c r="D984" s="38"/>
      <c r="E984" s="38"/>
      <c r="F984" s="10"/>
    </row>
    <row r="985" spans="1:6">
      <c r="A985" s="84"/>
      <c r="B985" s="75"/>
      <c r="C985" s="38" t="s">
        <v>1415</v>
      </c>
      <c r="D985" s="38"/>
      <c r="E985" s="38"/>
      <c r="F985" s="10"/>
    </row>
    <row r="986" spans="1:6">
      <c r="A986" s="84"/>
      <c r="B986" s="75"/>
      <c r="C986" s="38" t="s">
        <v>1416</v>
      </c>
      <c r="D986" s="38"/>
      <c r="E986" s="38"/>
      <c r="F986" s="10"/>
    </row>
    <row r="987" spans="1:6">
      <c r="A987" s="84"/>
      <c r="B987" s="75"/>
      <c r="C987" s="38" t="s">
        <v>1445</v>
      </c>
      <c r="D987" s="38"/>
      <c r="E987" s="38"/>
      <c r="F987" s="10" t="s">
        <v>712</v>
      </c>
    </row>
    <row r="988" spans="1:6">
      <c r="A988" s="85" t="s">
        <v>250</v>
      </c>
      <c r="B988" s="81" t="s">
        <v>56</v>
      </c>
      <c r="C988" s="40" t="s">
        <v>1446</v>
      </c>
      <c r="D988" s="40" t="str">
        <f>B988 &amp; " " &amp; A988</f>
        <v>מאפיין עיקרי הלוואות</v>
      </c>
      <c r="E988" s="40"/>
      <c r="F988" s="10"/>
    </row>
    <row r="989" spans="1:6">
      <c r="A989" s="86"/>
      <c r="B989" s="82"/>
      <c r="C989" s="40" t="s">
        <v>1447</v>
      </c>
      <c r="D989" s="40"/>
      <c r="E989" s="40"/>
      <c r="F989" s="10"/>
    </row>
    <row r="990" spans="1:6">
      <c r="A990" s="86"/>
      <c r="B990" s="82"/>
      <c r="C990" s="40" t="s">
        <v>1448</v>
      </c>
      <c r="D990" s="40"/>
      <c r="E990" s="40"/>
      <c r="F990" s="10"/>
    </row>
    <row r="991" spans="1:6">
      <c r="A991" s="86"/>
      <c r="B991" s="82"/>
      <c r="C991" s="40" t="s">
        <v>1449</v>
      </c>
      <c r="D991" s="40"/>
      <c r="E991" s="40"/>
      <c r="F991" s="10"/>
    </row>
    <row r="992" spans="1:6">
      <c r="A992" s="86"/>
      <c r="B992" s="82"/>
      <c r="C992" s="40" t="s">
        <v>626</v>
      </c>
      <c r="D992" s="40"/>
      <c r="E992" s="40"/>
      <c r="F992" s="10"/>
    </row>
    <row r="993" spans="1:6">
      <c r="A993" s="86"/>
      <c r="B993" s="82"/>
      <c r="C993" s="40" t="s">
        <v>1450</v>
      </c>
      <c r="D993" s="40"/>
      <c r="E993" s="40"/>
      <c r="F993" s="10"/>
    </row>
    <row r="994" spans="1:6">
      <c r="A994" s="110"/>
      <c r="B994" s="109"/>
      <c r="C994" s="40" t="s">
        <v>63</v>
      </c>
      <c r="D994" s="40"/>
      <c r="E994" s="40"/>
      <c r="F994" s="10"/>
    </row>
    <row r="995" spans="1:6">
      <c r="A995" s="74" t="s">
        <v>249</v>
      </c>
      <c r="B995" s="74" t="s">
        <v>56</v>
      </c>
      <c r="C995" s="38" t="s">
        <v>1451</v>
      </c>
      <c r="D995" s="43" t="str">
        <f>B995 &amp; " " &amp; A995</f>
        <v>מאפיין עיקרי לא סחיר נגזרים אחרים</v>
      </c>
      <c r="E995" s="38"/>
      <c r="F995" s="10" t="s">
        <v>1452</v>
      </c>
    </row>
    <row r="996" spans="1:6">
      <c r="A996" s="75"/>
      <c r="B996" s="75"/>
      <c r="C996" s="38" t="s">
        <v>1453</v>
      </c>
      <c r="D996" s="38"/>
      <c r="E996" s="38"/>
      <c r="F996" s="10"/>
    </row>
    <row r="997" spans="1:6">
      <c r="A997" s="75"/>
      <c r="B997" s="75"/>
      <c r="C997" s="38" t="s">
        <v>1454</v>
      </c>
      <c r="D997" s="38"/>
      <c r="E997" s="38"/>
      <c r="F997" s="10"/>
    </row>
    <row r="998" spans="1:6">
      <c r="A998" s="75"/>
      <c r="B998" s="75"/>
      <c r="C998" s="38" t="s">
        <v>562</v>
      </c>
      <c r="D998" s="38"/>
      <c r="E998" s="38"/>
      <c r="F998" s="10"/>
    </row>
    <row r="999" spans="1:6">
      <c r="A999" s="75"/>
      <c r="B999" s="75"/>
      <c r="C999" s="38" t="s">
        <v>1455</v>
      </c>
      <c r="D999" s="38"/>
      <c r="E999" s="38"/>
      <c r="F999" s="10"/>
    </row>
    <row r="1000" spans="1:6">
      <c r="A1000" s="75"/>
      <c r="B1000" s="75"/>
      <c r="C1000" s="38" t="s">
        <v>1456</v>
      </c>
      <c r="D1000" s="38"/>
      <c r="E1000" s="38"/>
      <c r="F1000" s="10"/>
    </row>
    <row r="1001" spans="1:6">
      <c r="A1001" s="75"/>
      <c r="B1001" s="75"/>
      <c r="C1001" s="38" t="s">
        <v>1457</v>
      </c>
      <c r="D1001" s="38"/>
      <c r="E1001" s="38"/>
      <c r="F1001" s="10"/>
    </row>
    <row r="1002" spans="1:6">
      <c r="A1002" s="75"/>
      <c r="B1002" s="75"/>
      <c r="C1002" s="38" t="s">
        <v>1458</v>
      </c>
      <c r="D1002" s="38"/>
      <c r="E1002" s="38"/>
      <c r="F1002" s="10"/>
    </row>
    <row r="1003" spans="1:6">
      <c r="A1003" s="75"/>
      <c r="B1003" s="75"/>
      <c r="C1003" s="38" t="s">
        <v>1459</v>
      </c>
      <c r="D1003" s="38"/>
      <c r="E1003" s="38" t="s">
        <v>1460</v>
      </c>
      <c r="F1003" s="10" t="s">
        <v>712</v>
      </c>
    </row>
    <row r="1004" spans="1:6">
      <c r="A1004" s="85" t="s">
        <v>251</v>
      </c>
      <c r="B1004" s="81" t="s">
        <v>56</v>
      </c>
      <c r="C1004" s="40" t="s">
        <v>1417</v>
      </c>
      <c r="D1004" s="40" t="str">
        <f>B1004 &amp; " " &amp; A1004</f>
        <v>מאפיין עיקרי לא סחיר מוצרים מובנים</v>
      </c>
      <c r="E1004" s="40"/>
      <c r="F1004" s="10"/>
    </row>
    <row r="1005" spans="1:6">
      <c r="A1005" s="86"/>
      <c r="B1005" s="82"/>
      <c r="C1005" s="40" t="s">
        <v>638</v>
      </c>
      <c r="D1005" s="40"/>
      <c r="E1005" s="40"/>
      <c r="F1005" s="10"/>
    </row>
    <row r="1006" spans="1:6">
      <c r="A1006" s="86"/>
      <c r="B1006" s="82"/>
      <c r="C1006" s="40" t="s">
        <v>1461</v>
      </c>
      <c r="D1006" s="40"/>
      <c r="E1006" s="40"/>
      <c r="F1006" s="10"/>
    </row>
    <row r="1007" spans="1:6">
      <c r="A1007" s="86"/>
      <c r="B1007" s="82"/>
      <c r="C1007" s="40" t="s">
        <v>1462</v>
      </c>
      <c r="D1007" s="40"/>
      <c r="E1007" s="40"/>
      <c r="F1007" s="10"/>
    </row>
    <row r="1008" spans="1:6">
      <c r="A1008" s="86"/>
      <c r="B1008" s="82"/>
      <c r="C1008" s="40" t="s">
        <v>1463</v>
      </c>
      <c r="D1008" s="40"/>
      <c r="E1008" s="40"/>
      <c r="F1008" s="10"/>
    </row>
    <row r="1009" spans="1:6">
      <c r="A1009" s="86"/>
      <c r="B1009" s="82"/>
      <c r="C1009" s="40" t="s">
        <v>1464</v>
      </c>
      <c r="D1009" s="40"/>
      <c r="E1009" s="40"/>
      <c r="F1009" s="10"/>
    </row>
    <row r="1010" spans="1:6">
      <c r="A1010" s="74" t="s">
        <v>252</v>
      </c>
      <c r="B1010" s="74" t="s">
        <v>56</v>
      </c>
      <c r="C1010" s="38" t="s">
        <v>1207</v>
      </c>
      <c r="D1010" s="43" t="str">
        <f>B1010 &amp; " " &amp; A1010</f>
        <v>מאפיין עיקרי פיקדונות מעל 3 חודשים</v>
      </c>
      <c r="E1010" s="38"/>
      <c r="F1010" s="10"/>
    </row>
    <row r="1011" spans="1:6">
      <c r="A1011" s="75"/>
      <c r="B1011" s="75"/>
      <c r="C1011" s="38" t="s">
        <v>1386</v>
      </c>
      <c r="D1011" s="38"/>
      <c r="E1011" s="38"/>
      <c r="F1011" s="10"/>
    </row>
    <row r="1012" spans="1:6">
      <c r="A1012" s="75"/>
      <c r="B1012" s="75"/>
      <c r="C1012" s="38" t="s">
        <v>1383</v>
      </c>
      <c r="D1012" s="38"/>
      <c r="E1012" s="38"/>
      <c r="F1012" s="10"/>
    </row>
    <row r="1013" spans="1:6">
      <c r="A1013" s="75"/>
      <c r="B1013" s="75"/>
      <c r="C1013" s="38" t="s">
        <v>1208</v>
      </c>
      <c r="D1013" s="38"/>
      <c r="E1013" s="38"/>
      <c r="F1013" s="10"/>
    </row>
    <row r="1014" spans="1:6">
      <c r="A1014" s="75"/>
      <c r="B1014" s="75"/>
      <c r="C1014" s="38" t="s">
        <v>1465</v>
      </c>
      <c r="D1014" s="38"/>
      <c r="E1014" s="38" t="s">
        <v>1466</v>
      </c>
      <c r="F1014" s="10"/>
    </row>
    <row r="1015" spans="1:6">
      <c r="A1015" s="75"/>
      <c r="B1015" s="75"/>
      <c r="C1015" s="38" t="s">
        <v>63</v>
      </c>
      <c r="D1015" s="38"/>
      <c r="E1015" s="38"/>
      <c r="F1015" s="10"/>
    </row>
    <row r="1016" spans="1:6">
      <c r="A1016" s="81" t="s">
        <v>253</v>
      </c>
      <c r="B1016" s="81" t="s">
        <v>56</v>
      </c>
      <c r="C1016" s="40" t="s">
        <v>1467</v>
      </c>
      <c r="D1016" s="40" t="str">
        <f>B1016 &amp; " " &amp; A1016</f>
        <v>מאפיין עיקרי זכויות מקרקעין</v>
      </c>
      <c r="E1016" s="40"/>
      <c r="F1016" s="10" t="s">
        <v>1452</v>
      </c>
    </row>
    <row r="1017" spans="1:6">
      <c r="A1017" s="82"/>
      <c r="B1017" s="82"/>
      <c r="C1017" s="40" t="s">
        <v>1468</v>
      </c>
      <c r="D1017" s="40"/>
      <c r="E1017" s="40"/>
      <c r="F1017" s="10"/>
    </row>
    <row r="1018" spans="1:6">
      <c r="A1018" s="74" t="s">
        <v>255</v>
      </c>
      <c r="B1018" s="74" t="s">
        <v>56</v>
      </c>
      <c r="C1018" s="38" t="s">
        <v>1469</v>
      </c>
      <c r="D1018" s="43" t="str">
        <f>B1018 &amp; " " &amp; A1018</f>
        <v>מאפיין עיקרי נכסים אחרים</v>
      </c>
      <c r="E1018" s="38"/>
      <c r="F1018" s="10"/>
    </row>
    <row r="1019" spans="1:6">
      <c r="A1019" s="75"/>
      <c r="B1019" s="75"/>
      <c r="C1019" s="38" t="s">
        <v>1470</v>
      </c>
      <c r="D1019" s="38"/>
      <c r="E1019" s="38"/>
      <c r="F1019" s="10"/>
    </row>
    <row r="1020" spans="1:6">
      <c r="A1020" s="75"/>
      <c r="B1020" s="75"/>
      <c r="C1020" s="38" t="s">
        <v>1471</v>
      </c>
      <c r="D1020" s="38"/>
      <c r="E1020" s="38"/>
      <c r="F1020" s="10"/>
    </row>
    <row r="1021" spans="1:6">
      <c r="A1021" s="75"/>
      <c r="B1021" s="75"/>
      <c r="C1021" s="38" t="s">
        <v>1472</v>
      </c>
      <c r="D1021" s="38"/>
      <c r="E1021" s="38"/>
      <c r="F1021" s="10" t="s">
        <v>712</v>
      </c>
    </row>
    <row r="1022" spans="1:6">
      <c r="A1022" s="75"/>
      <c r="B1022" s="75"/>
      <c r="C1022" s="38" t="s">
        <v>1473</v>
      </c>
      <c r="D1022" s="38"/>
      <c r="E1022" s="38"/>
      <c r="F1022" s="10"/>
    </row>
    <row r="1023" spans="1:6">
      <c r="A1023" s="75"/>
      <c r="B1023" s="75"/>
      <c r="C1023" s="38" t="s">
        <v>1474</v>
      </c>
      <c r="D1023" s="38"/>
      <c r="E1023" s="38"/>
      <c r="F1023" s="10"/>
    </row>
    <row r="1024" spans="1:6">
      <c r="A1024" s="75"/>
      <c r="B1024" s="75"/>
      <c r="C1024" s="38" t="s">
        <v>1475</v>
      </c>
      <c r="D1024" s="38"/>
      <c r="E1024" s="38"/>
      <c r="F1024" s="10" t="s">
        <v>712</v>
      </c>
    </row>
    <row r="1025" spans="1:5" s="10" customFormat="1">
      <c r="A1025" s="75"/>
      <c r="B1025" s="75"/>
      <c r="C1025" s="38" t="s">
        <v>669</v>
      </c>
      <c r="D1025" s="38"/>
      <c r="E1025" s="38"/>
    </row>
    <row r="1026" spans="1:5" s="10" customFormat="1">
      <c r="A1026" s="75"/>
      <c r="B1026" s="75"/>
      <c r="C1026" s="38" t="s">
        <v>1476</v>
      </c>
      <c r="D1026" s="38"/>
      <c r="E1026" s="38"/>
    </row>
    <row r="1027" spans="1:5" s="10" customFormat="1">
      <c r="A1027" s="75"/>
      <c r="B1027" s="75"/>
      <c r="C1027" s="38" t="s">
        <v>1477</v>
      </c>
      <c r="D1027" s="38"/>
      <c r="E1027" s="38"/>
    </row>
    <row r="1028" spans="1:5" s="10" customFormat="1">
      <c r="A1028" s="75"/>
      <c r="B1028" s="75"/>
      <c r="C1028" s="38" t="s">
        <v>1478</v>
      </c>
      <c r="D1028" s="38"/>
      <c r="E1028" s="38"/>
    </row>
    <row r="1029" spans="1:5" s="10" customFormat="1">
      <c r="A1029" s="75"/>
      <c r="B1029" s="75"/>
      <c r="C1029" s="38" t="s">
        <v>1479</v>
      </c>
      <c r="D1029" s="38"/>
      <c r="E1029" s="38"/>
    </row>
    <row r="1030" spans="1:5" s="10" customFormat="1">
      <c r="A1030" s="75"/>
      <c r="B1030" s="75"/>
      <c r="C1030" s="38" t="s">
        <v>1480</v>
      </c>
      <c r="D1030" s="38"/>
      <c r="E1030" s="38"/>
    </row>
    <row r="1031" spans="1:5" s="10" customFormat="1">
      <c r="A1031" s="75"/>
      <c r="B1031" s="75"/>
      <c r="C1031" s="38" t="s">
        <v>1481</v>
      </c>
      <c r="D1031" s="38"/>
      <c r="E1031" s="38"/>
    </row>
    <row r="1032" spans="1:5" s="10" customFormat="1">
      <c r="A1032" s="75"/>
      <c r="B1032" s="75"/>
      <c r="C1032" s="38" t="s">
        <v>1482</v>
      </c>
      <c r="D1032" s="38"/>
      <c r="E1032" s="38"/>
    </row>
    <row r="1033" spans="1:5" s="10" customFormat="1">
      <c r="A1033" s="75"/>
      <c r="B1033" s="75"/>
      <c r="C1033" s="38" t="s">
        <v>664</v>
      </c>
      <c r="D1033" s="38"/>
      <c r="E1033" s="38"/>
    </row>
    <row r="1034" spans="1:5" s="10" customFormat="1">
      <c r="A1034" s="75"/>
      <c r="B1034" s="75"/>
      <c r="C1034" s="38" t="s">
        <v>1483</v>
      </c>
      <c r="D1034" s="38"/>
      <c r="E1034" s="38"/>
    </row>
    <row r="1035" spans="1:5" s="10" customFormat="1">
      <c r="A1035" s="75"/>
      <c r="B1035" s="75"/>
      <c r="C1035" s="38" t="s">
        <v>679</v>
      </c>
      <c r="D1035" s="38"/>
      <c r="E1035" s="38"/>
    </row>
    <row r="1036" spans="1:5" s="10" customFormat="1">
      <c r="A1036" s="75"/>
      <c r="B1036" s="75"/>
      <c r="C1036" s="38" t="s">
        <v>1484</v>
      </c>
      <c r="D1036" s="38"/>
      <c r="E1036" s="38"/>
    </row>
    <row r="1037" spans="1:5" s="10" customFormat="1">
      <c r="A1037" s="75"/>
      <c r="B1037" s="75"/>
      <c r="C1037" s="38" t="s">
        <v>1485</v>
      </c>
      <c r="D1037" s="38"/>
      <c r="E1037" s="38"/>
    </row>
    <row r="1038" spans="1:5" s="10" customFormat="1">
      <c r="A1038" s="75"/>
      <c r="B1038" s="75"/>
      <c r="C1038" s="38" t="s">
        <v>1486</v>
      </c>
      <c r="D1038" s="38"/>
      <c r="E1038" s="38"/>
    </row>
    <row r="1039" spans="1:5" s="10" customFormat="1">
      <c r="A1039" s="75"/>
      <c r="B1039" s="75"/>
      <c r="C1039" s="38" t="s">
        <v>1487</v>
      </c>
      <c r="D1039" s="38"/>
      <c r="E1039" s="38"/>
    </row>
    <row r="1040" spans="1:5" s="10" customFormat="1">
      <c r="A1040" s="75"/>
      <c r="B1040" s="75"/>
      <c r="C1040" s="38" t="s">
        <v>1488</v>
      </c>
      <c r="D1040" s="38"/>
      <c r="E1040" s="38"/>
    </row>
    <row r="1041" spans="1:6">
      <c r="A1041" s="75"/>
      <c r="B1041" s="75"/>
      <c r="C1041" s="38" t="s">
        <v>1489</v>
      </c>
      <c r="D1041" s="38"/>
      <c r="E1041" s="38"/>
      <c r="F1041" s="10"/>
    </row>
    <row r="1042" spans="1:6">
      <c r="A1042" s="75"/>
      <c r="B1042" s="75"/>
      <c r="C1042" s="38" t="s">
        <v>1490</v>
      </c>
      <c r="D1042" s="38"/>
      <c r="E1042" s="38"/>
      <c r="F1042" s="10"/>
    </row>
    <row r="1043" spans="1:6">
      <c r="A1043" s="75"/>
      <c r="B1043" s="75"/>
      <c r="C1043" s="38" t="s">
        <v>1491</v>
      </c>
      <c r="D1043" s="38"/>
      <c r="E1043" s="38"/>
      <c r="F1043" s="10"/>
    </row>
    <row r="1044" spans="1:6">
      <c r="A1044" s="75"/>
      <c r="B1044" s="75"/>
      <c r="C1044" s="38" t="s">
        <v>1492</v>
      </c>
      <c r="D1044" s="38"/>
      <c r="E1044" s="38"/>
      <c r="F1044" s="10"/>
    </row>
    <row r="1045" spans="1:6">
      <c r="A1045" s="75"/>
      <c r="B1045" s="75"/>
      <c r="C1045" s="38" t="s">
        <v>1493</v>
      </c>
      <c r="D1045" s="38"/>
      <c r="E1045" s="38"/>
      <c r="F1045" s="10"/>
    </row>
    <row r="1046" spans="1:6">
      <c r="A1046" s="75"/>
      <c r="B1046" s="75"/>
      <c r="C1046" s="38" t="s">
        <v>1494</v>
      </c>
      <c r="D1046" s="38"/>
      <c r="E1046" s="38"/>
      <c r="F1046" s="10"/>
    </row>
    <row r="1047" spans="1:6">
      <c r="A1047" s="75"/>
      <c r="B1047" s="75"/>
      <c r="C1047" s="38" t="s">
        <v>1495</v>
      </c>
      <c r="D1047" s="38"/>
      <c r="E1047" s="38"/>
      <c r="F1047" s="10"/>
    </row>
    <row r="1048" spans="1:6">
      <c r="A1048" s="75"/>
      <c r="B1048" s="75"/>
      <c r="C1048" s="38" t="s">
        <v>1496</v>
      </c>
      <c r="D1048" s="38"/>
      <c r="E1048" s="38"/>
      <c r="F1048" s="10"/>
    </row>
    <row r="1049" spans="1:6">
      <c r="A1049" s="75"/>
      <c r="B1049" s="75"/>
      <c r="C1049" s="117" t="s">
        <v>1497</v>
      </c>
      <c r="D1049" s="117"/>
      <c r="E1049" s="38"/>
      <c r="F1049" s="10" t="s">
        <v>712</v>
      </c>
    </row>
    <row r="1050" spans="1:6">
      <c r="A1050" s="75"/>
      <c r="B1050" s="75"/>
      <c r="C1050" s="38" t="s">
        <v>1498</v>
      </c>
      <c r="D1050" s="38"/>
      <c r="E1050" s="38"/>
      <c r="F1050" s="10"/>
    </row>
    <row r="1051" spans="1:6">
      <c r="A1051" s="75"/>
      <c r="B1051" s="75"/>
      <c r="C1051" s="38" t="s">
        <v>63</v>
      </c>
      <c r="D1051" s="38"/>
      <c r="E1051" s="38"/>
      <c r="F1051" s="10"/>
    </row>
    <row r="1052" spans="1:6">
      <c r="A1052" s="51" t="s">
        <v>254</v>
      </c>
      <c r="B1052" s="51" t="s">
        <v>56</v>
      </c>
      <c r="C1052" s="40" t="s">
        <v>1499</v>
      </c>
      <c r="D1052" s="40" t="str">
        <f>B1052 &amp; " " &amp; A1052</f>
        <v>מאפיין עיקרי השקעה בחברות מוחזקות</v>
      </c>
      <c r="E1052" s="40"/>
      <c r="F1052" s="10" t="s">
        <v>1452</v>
      </c>
    </row>
    <row r="1053" spans="1:6">
      <c r="A1053" s="52"/>
      <c r="B1053" s="52"/>
      <c r="C1053" s="40" t="s">
        <v>1500</v>
      </c>
      <c r="D1053" s="40"/>
      <c r="E1053" s="40"/>
      <c r="F1053" s="10"/>
    </row>
    <row r="1054" spans="1:6">
      <c r="A1054" s="52"/>
      <c r="B1054" s="52"/>
      <c r="C1054" s="40" t="s">
        <v>63</v>
      </c>
      <c r="D1054" s="40"/>
      <c r="E1054" s="40"/>
      <c r="F1054" s="10"/>
    </row>
    <row r="1055" spans="1:6">
      <c r="A1055" s="74" t="s">
        <v>258</v>
      </c>
      <c r="B1055" s="74" t="s">
        <v>56</v>
      </c>
      <c r="C1055" s="38" t="s">
        <v>1501</v>
      </c>
      <c r="D1055" s="43" t="str">
        <f>B1055 &amp; " " &amp; A1055</f>
        <v>מאפיין עיקרי יתרות התחייבות להשקעה</v>
      </c>
      <c r="E1055" s="38"/>
      <c r="F1055" s="10"/>
    </row>
    <row r="1056" spans="1:6">
      <c r="A1056" s="75"/>
      <c r="B1056" s="75"/>
      <c r="C1056" s="38" t="s">
        <v>1502</v>
      </c>
      <c r="D1056" s="38"/>
      <c r="E1056" s="38" t="s">
        <v>1503</v>
      </c>
      <c r="F1056" s="10"/>
    </row>
    <row r="1057" spans="1:6">
      <c r="A1057" s="75"/>
      <c r="B1057" s="75"/>
      <c r="C1057" s="38" t="s">
        <v>1504</v>
      </c>
      <c r="D1057" s="38"/>
      <c r="E1057" s="38" t="s">
        <v>1505</v>
      </c>
      <c r="F1057" s="10"/>
    </row>
    <row r="1058" spans="1:6">
      <c r="A1058" s="75"/>
      <c r="B1058" s="75"/>
      <c r="C1058" s="38" t="s">
        <v>1506</v>
      </c>
      <c r="D1058" s="38"/>
      <c r="E1058" s="38" t="s">
        <v>1507</v>
      </c>
      <c r="F1058" s="10"/>
    </row>
  </sheetData>
  <sortState xmlns:xlrd2="http://schemas.microsoft.com/office/spreadsheetml/2017/richdata2" ref="C81:C84">
    <sortCondition ref="C81"/>
  </sortState>
  <pageMargins left="0.70866141732283472" right="0.70866141732283472" top="0.74803149606299213" bottom="0.74803149606299213" header="0.31496062992125984" footer="0.31496062992125984"/>
  <pageSetup paperSize="9" scale="60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2">
    <tabColor theme="9" tint="-0.499984740745262"/>
  </sheetPr>
  <dimension ref="A1:D795"/>
  <sheetViews>
    <sheetView showGridLines="0" rightToLeft="1" workbookViewId="0">
      <pane ySplit="1" topLeftCell="A2" activePane="bottomLeft" state="frozen"/>
      <selection pane="bottomLeft"/>
    </sheetView>
  </sheetViews>
  <sheetFormatPr defaultColWidth="0" defaultRowHeight="15" zeroHeight="1" outlineLevelRow="1"/>
  <cols>
    <col min="1" max="1" width="25.625" style="44" customWidth="1"/>
    <col min="2" max="2" width="48.75" style="44" customWidth="1"/>
    <col min="3" max="3" width="12" customWidth="1"/>
    <col min="4" max="4" width="23.5" style="1" customWidth="1"/>
    <col min="5" max="5" width="9" hidden="1" customWidth="1"/>
    <col min="6" max="16384" width="9" hidden="1"/>
  </cols>
  <sheetData>
    <row r="1" spans="1:4" ht="15.75">
      <c r="A1" s="95" t="s">
        <v>1508</v>
      </c>
      <c r="B1" s="96" t="s">
        <v>1509</v>
      </c>
      <c r="C1" s="96" t="s">
        <v>1510</v>
      </c>
      <c r="D1" s="97" t="s">
        <v>1511</v>
      </c>
    </row>
    <row r="2" spans="1:4" ht="15.75" hidden="1" outlineLevel="1">
      <c r="A2" s="23" t="s">
        <v>229</v>
      </c>
      <c r="B2" s="24" t="s">
        <v>14</v>
      </c>
      <c r="C2" s="23">
        <v>5.0999999999999996</v>
      </c>
      <c r="D2" s="99"/>
    </row>
    <row r="3" spans="1:4" ht="15.75" hidden="1" outlineLevel="1">
      <c r="A3" s="23" t="s">
        <v>229</v>
      </c>
      <c r="B3" s="24" t="s">
        <v>15</v>
      </c>
      <c r="C3" s="23">
        <v>5.2</v>
      </c>
      <c r="D3" s="99"/>
    </row>
    <row r="4" spans="1:4" ht="15.75" hidden="1" outlineLevel="1">
      <c r="A4" s="23" t="s">
        <v>229</v>
      </c>
      <c r="B4" s="24" t="s">
        <v>643</v>
      </c>
      <c r="C4" s="23">
        <v>5.4</v>
      </c>
      <c r="D4" s="99"/>
    </row>
    <row r="5" spans="1:4" ht="15.75" hidden="1" outlineLevel="1">
      <c r="A5" s="23" t="s">
        <v>229</v>
      </c>
      <c r="B5" s="24" t="s">
        <v>644</v>
      </c>
      <c r="C5" s="23">
        <v>5.7</v>
      </c>
      <c r="D5" s="99"/>
    </row>
    <row r="6" spans="1:4" ht="15.75" hidden="1" outlineLevel="1">
      <c r="A6" s="23" t="s">
        <v>229</v>
      </c>
      <c r="B6" s="24" t="s">
        <v>645</v>
      </c>
      <c r="C6" s="23">
        <v>5.1100000000000003</v>
      </c>
      <c r="D6" s="99"/>
    </row>
    <row r="7" spans="1:4" ht="15.75" hidden="1" outlineLevel="1">
      <c r="A7" s="23" t="s">
        <v>229</v>
      </c>
      <c r="B7" s="24" t="s">
        <v>56</v>
      </c>
      <c r="C7" s="23">
        <v>5.26</v>
      </c>
      <c r="D7" s="99"/>
    </row>
    <row r="8" spans="1:4" ht="15.75" hidden="1" outlineLevel="1">
      <c r="A8" s="23" t="s">
        <v>229</v>
      </c>
      <c r="B8" s="24" t="s">
        <v>22</v>
      </c>
      <c r="C8" s="23">
        <v>5.27</v>
      </c>
      <c r="D8" s="99"/>
    </row>
    <row r="9" spans="1:4" ht="15.75" hidden="1" outlineLevel="1">
      <c r="A9" s="23" t="s">
        <v>229</v>
      </c>
      <c r="B9" s="24" t="s">
        <v>29</v>
      </c>
      <c r="C9" s="23">
        <v>5.36</v>
      </c>
      <c r="D9" s="99"/>
    </row>
    <row r="10" spans="1:4" ht="15.75" hidden="1" outlineLevel="1">
      <c r="A10" s="23" t="s">
        <v>229</v>
      </c>
      <c r="B10" s="24" t="s">
        <v>647</v>
      </c>
      <c r="C10" s="25">
        <v>5.5</v>
      </c>
      <c r="D10" s="99"/>
    </row>
    <row r="11" spans="1:4" ht="15.75" hidden="1" outlineLevel="1">
      <c r="A11" s="23" t="s">
        <v>229</v>
      </c>
      <c r="B11" s="24" t="s">
        <v>88</v>
      </c>
      <c r="C11" s="23">
        <v>5.51</v>
      </c>
      <c r="D11" s="99"/>
    </row>
    <row r="12" spans="1:4" ht="15.75" hidden="1" outlineLevel="1">
      <c r="A12" s="23" t="s">
        <v>229</v>
      </c>
      <c r="B12" s="24" t="s">
        <v>30</v>
      </c>
      <c r="C12" s="23">
        <v>5.53</v>
      </c>
      <c r="D12" s="99"/>
    </row>
    <row r="13" spans="1:4" ht="15.75" hidden="1" outlineLevel="1">
      <c r="A13" s="23" t="s">
        <v>229</v>
      </c>
      <c r="B13" s="24" t="s">
        <v>648</v>
      </c>
      <c r="C13" s="23">
        <v>5.59</v>
      </c>
      <c r="D13" s="99"/>
    </row>
    <row r="14" spans="1:4" ht="15.75" hidden="1" outlineLevel="1">
      <c r="A14" s="23" t="s">
        <v>229</v>
      </c>
      <c r="B14" s="24" t="s">
        <v>34</v>
      </c>
      <c r="C14" s="23">
        <v>5.54</v>
      </c>
      <c r="D14" s="99"/>
    </row>
    <row r="15" spans="1:4" ht="15.75" hidden="1" outlineLevel="1">
      <c r="A15" s="23" t="s">
        <v>229</v>
      </c>
      <c r="B15" s="24" t="s">
        <v>85</v>
      </c>
      <c r="C15" s="25">
        <v>5.7</v>
      </c>
      <c r="D15" s="98" t="s">
        <v>1512</v>
      </c>
    </row>
    <row r="16" spans="1:4" ht="15.75" hidden="1" outlineLevel="1">
      <c r="A16" s="23" t="s">
        <v>229</v>
      </c>
      <c r="B16" s="24" t="s">
        <v>36</v>
      </c>
      <c r="C16" s="23">
        <v>5.63</v>
      </c>
      <c r="D16" s="99"/>
    </row>
    <row r="17" spans="1:4" ht="15.75" hidden="1" outlineLevel="1">
      <c r="A17" s="23" t="s">
        <v>229</v>
      </c>
      <c r="B17" s="24" t="s">
        <v>37</v>
      </c>
      <c r="C17" s="23">
        <v>5.47</v>
      </c>
      <c r="D17" s="99"/>
    </row>
    <row r="18" spans="1:4" ht="15.75" hidden="1" outlineLevel="1">
      <c r="A18" s="23" t="s">
        <v>229</v>
      </c>
      <c r="B18" s="24" t="s">
        <v>38</v>
      </c>
      <c r="C18" s="23">
        <v>5.48</v>
      </c>
      <c r="D18" s="99"/>
    </row>
    <row r="19" spans="1:4" ht="15.75">
      <c r="A19" s="28" t="s">
        <v>229</v>
      </c>
      <c r="B19" s="24"/>
      <c r="C19" s="23"/>
      <c r="D19" s="99"/>
    </row>
    <row r="20" spans="1:4" ht="15.75" hidden="1" outlineLevel="1">
      <c r="A20" s="23" t="s">
        <v>230</v>
      </c>
      <c r="B20" s="24" t="s">
        <v>14</v>
      </c>
      <c r="C20" s="23">
        <v>5.0999999999999996</v>
      </c>
      <c r="D20" s="99"/>
    </row>
    <row r="21" spans="1:4" ht="15.75" hidden="1" outlineLevel="1">
      <c r="A21" s="23" t="s">
        <v>230</v>
      </c>
      <c r="B21" s="24" t="s">
        <v>15</v>
      </c>
      <c r="C21" s="23">
        <v>5.2</v>
      </c>
      <c r="D21" s="99"/>
    </row>
    <row r="22" spans="1:4" ht="15.75" hidden="1" outlineLevel="1">
      <c r="A22" s="23" t="s">
        <v>230</v>
      </c>
      <c r="B22" s="24" t="s">
        <v>16</v>
      </c>
      <c r="C22" s="23">
        <v>5.3</v>
      </c>
      <c r="D22" s="99"/>
    </row>
    <row r="23" spans="1:4" ht="15.75" hidden="1" outlineLevel="1">
      <c r="A23" s="23" t="s">
        <v>230</v>
      </c>
      <c r="B23" s="24" t="s">
        <v>1513</v>
      </c>
      <c r="C23" s="23">
        <v>5.14</v>
      </c>
      <c r="D23" s="99"/>
    </row>
    <row r="24" spans="1:4" ht="15.75" hidden="1" outlineLevel="1">
      <c r="A24" s="23" t="s">
        <v>230</v>
      </c>
      <c r="B24" s="24" t="s">
        <v>20</v>
      </c>
      <c r="C24" s="23">
        <v>5.19</v>
      </c>
      <c r="D24" s="99"/>
    </row>
    <row r="25" spans="1:4" ht="15.75" hidden="1" outlineLevel="1">
      <c r="A25" s="23" t="s">
        <v>230</v>
      </c>
      <c r="B25" s="24" t="s">
        <v>56</v>
      </c>
      <c r="C25" s="23">
        <v>5.26</v>
      </c>
      <c r="D25" s="99"/>
    </row>
    <row r="26" spans="1:4" ht="15.75" hidden="1" outlineLevel="1">
      <c r="A26" s="23" t="s">
        <v>230</v>
      </c>
      <c r="B26" s="24" t="s">
        <v>22</v>
      </c>
      <c r="C26" s="23">
        <v>5.27</v>
      </c>
      <c r="D26" s="99"/>
    </row>
    <row r="27" spans="1:4" ht="15.75" hidden="1" outlineLevel="1">
      <c r="A27" s="23" t="s">
        <v>230</v>
      </c>
      <c r="B27" s="24" t="s">
        <v>23</v>
      </c>
      <c r="C27" s="23">
        <v>5.28</v>
      </c>
      <c r="D27" s="99"/>
    </row>
    <row r="28" spans="1:4" ht="15.75" hidden="1" outlineLevel="1">
      <c r="A28" s="23" t="s">
        <v>230</v>
      </c>
      <c r="B28" s="24" t="s">
        <v>25</v>
      </c>
      <c r="C28" s="25">
        <v>5.3</v>
      </c>
      <c r="D28" s="99"/>
    </row>
    <row r="29" spans="1:4" ht="15.75" hidden="1" outlineLevel="1">
      <c r="A29" s="23" t="s">
        <v>230</v>
      </c>
      <c r="B29" s="24" t="s">
        <v>87</v>
      </c>
      <c r="C29" s="23">
        <v>5.49</v>
      </c>
      <c r="D29" s="99"/>
    </row>
    <row r="30" spans="1:4" ht="15.75" hidden="1" outlineLevel="1">
      <c r="A30" s="23" t="s">
        <v>230</v>
      </c>
      <c r="B30" s="24" t="s">
        <v>88</v>
      </c>
      <c r="C30" s="23">
        <v>5.51</v>
      </c>
      <c r="D30" s="99"/>
    </row>
    <row r="31" spans="1:4" ht="15.75" hidden="1" outlineLevel="1">
      <c r="A31" s="23" t="s">
        <v>230</v>
      </c>
      <c r="B31" s="24" t="s">
        <v>30</v>
      </c>
      <c r="C31" s="23">
        <v>5.53</v>
      </c>
      <c r="D31" s="99"/>
    </row>
    <row r="32" spans="1:4" ht="15.75" hidden="1" outlineLevel="1">
      <c r="A32" s="23" t="s">
        <v>230</v>
      </c>
      <c r="B32" s="24" t="s">
        <v>84</v>
      </c>
      <c r="C32" s="23">
        <v>5.69</v>
      </c>
      <c r="D32" s="99"/>
    </row>
    <row r="33" spans="1:4" ht="15.75" hidden="1" outlineLevel="1">
      <c r="A33" s="23" t="s">
        <v>230</v>
      </c>
      <c r="B33" s="24" t="s">
        <v>91</v>
      </c>
      <c r="C33" s="23">
        <v>5.75</v>
      </c>
      <c r="D33" s="99"/>
    </row>
    <row r="34" spans="1:4" ht="15.75" hidden="1" outlineLevel="1">
      <c r="A34" s="23" t="s">
        <v>230</v>
      </c>
      <c r="B34" s="24" t="s">
        <v>85</v>
      </c>
      <c r="C34" s="25">
        <v>5.7</v>
      </c>
      <c r="D34" s="99"/>
    </row>
    <row r="35" spans="1:4" ht="15.75" hidden="1" outlineLevel="1">
      <c r="A35" s="23" t="s">
        <v>230</v>
      </c>
      <c r="B35" s="24" t="s">
        <v>86</v>
      </c>
      <c r="C35" s="23">
        <v>5.74</v>
      </c>
      <c r="D35" s="99"/>
    </row>
    <row r="36" spans="1:4" ht="15.75" hidden="1" outlineLevel="1">
      <c r="A36" s="23" t="s">
        <v>230</v>
      </c>
      <c r="B36" s="24" t="s">
        <v>1514</v>
      </c>
      <c r="C36" s="23">
        <v>5.62</v>
      </c>
      <c r="D36" s="99"/>
    </row>
    <row r="37" spans="1:4" ht="15.75" hidden="1" outlineLevel="1">
      <c r="A37" s="23" t="s">
        <v>230</v>
      </c>
      <c r="B37" s="24" t="s">
        <v>33</v>
      </c>
      <c r="C37" s="23">
        <v>5.58</v>
      </c>
      <c r="D37" s="99"/>
    </row>
    <row r="38" spans="1:4" ht="15.75" hidden="1" outlineLevel="1">
      <c r="A38" s="23" t="s">
        <v>230</v>
      </c>
      <c r="B38" s="24" t="s">
        <v>34</v>
      </c>
      <c r="C38" s="23">
        <v>5.54</v>
      </c>
      <c r="D38" s="99"/>
    </row>
    <row r="39" spans="1:4" ht="15.75" hidden="1" outlineLevel="1">
      <c r="A39" s="23" t="s">
        <v>230</v>
      </c>
      <c r="B39" s="24" t="s">
        <v>35</v>
      </c>
      <c r="C39" s="23">
        <v>5.55</v>
      </c>
      <c r="D39" s="99"/>
    </row>
    <row r="40" spans="1:4" ht="15.75" hidden="1" outlineLevel="1">
      <c r="A40" s="23" t="s">
        <v>230</v>
      </c>
      <c r="B40" s="24" t="s">
        <v>36</v>
      </c>
      <c r="C40" s="23">
        <v>5.63</v>
      </c>
      <c r="D40" s="99"/>
    </row>
    <row r="41" spans="1:4" ht="15.75" hidden="1" outlineLevel="1">
      <c r="A41" s="23" t="s">
        <v>230</v>
      </c>
      <c r="B41" s="24" t="s">
        <v>92</v>
      </c>
      <c r="C41" s="23">
        <v>5.65</v>
      </c>
      <c r="D41" s="99"/>
    </row>
    <row r="42" spans="1:4" ht="15.75" hidden="1" outlineLevel="1">
      <c r="A42" s="23" t="s">
        <v>230</v>
      </c>
      <c r="B42" s="24" t="s">
        <v>93</v>
      </c>
      <c r="C42" s="23">
        <v>5.68</v>
      </c>
      <c r="D42" s="99"/>
    </row>
    <row r="43" spans="1:4" ht="15.75" hidden="1" outlineLevel="1">
      <c r="A43" s="23" t="s">
        <v>230</v>
      </c>
      <c r="B43" s="24" t="s">
        <v>1515</v>
      </c>
      <c r="C43" s="23">
        <v>5.45</v>
      </c>
      <c r="D43" s="99"/>
    </row>
    <row r="44" spans="1:4" ht="15.75" hidden="1" outlineLevel="1">
      <c r="A44" s="23" t="s">
        <v>230</v>
      </c>
      <c r="B44" s="24" t="s">
        <v>37</v>
      </c>
      <c r="C44" s="23">
        <v>5.47</v>
      </c>
      <c r="D44" s="99"/>
    </row>
    <row r="45" spans="1:4" ht="15.75" hidden="1" outlineLevel="1">
      <c r="A45" s="23" t="s">
        <v>230</v>
      </c>
      <c r="B45" s="24" t="s">
        <v>38</v>
      </c>
      <c r="C45" s="23">
        <v>5.48</v>
      </c>
      <c r="D45" s="99"/>
    </row>
    <row r="46" spans="1:4" ht="15.75">
      <c r="A46" s="28" t="s">
        <v>230</v>
      </c>
      <c r="B46" s="24"/>
      <c r="C46" s="23"/>
      <c r="D46" s="99"/>
    </row>
    <row r="47" spans="1:4" ht="15.75" hidden="1" outlineLevel="1">
      <c r="A47" s="23" t="s">
        <v>231</v>
      </c>
      <c r="B47" s="24" t="s">
        <v>14</v>
      </c>
      <c r="C47" s="23">
        <v>5.0999999999999996</v>
      </c>
      <c r="D47" s="99"/>
    </row>
    <row r="48" spans="1:4" ht="15.75" hidden="1" outlineLevel="1">
      <c r="A48" s="23" t="s">
        <v>231</v>
      </c>
      <c r="B48" s="24" t="s">
        <v>15</v>
      </c>
      <c r="C48" s="23">
        <v>5.2</v>
      </c>
      <c r="D48" s="99"/>
    </row>
    <row r="49" spans="1:4" ht="15.75" hidden="1" outlineLevel="1">
      <c r="A49" s="23" t="s">
        <v>231</v>
      </c>
      <c r="B49" s="24" t="s">
        <v>16</v>
      </c>
      <c r="C49" s="23">
        <v>5.3</v>
      </c>
      <c r="D49" s="99"/>
    </row>
    <row r="50" spans="1:4" ht="15.75" hidden="1" outlineLevel="1">
      <c r="A50" s="23" t="s">
        <v>231</v>
      </c>
      <c r="B50" s="24" t="s">
        <v>17</v>
      </c>
      <c r="C50" s="23">
        <v>5.6</v>
      </c>
      <c r="D50" s="99"/>
    </row>
    <row r="51" spans="1:4" ht="15.75" hidden="1" outlineLevel="1">
      <c r="A51" s="23" t="s">
        <v>231</v>
      </c>
      <c r="B51" s="24" t="s">
        <v>1516</v>
      </c>
      <c r="C51" s="25">
        <v>5.0999999999999996</v>
      </c>
      <c r="D51" s="99"/>
    </row>
    <row r="52" spans="1:4" ht="15.75" hidden="1" outlineLevel="1">
      <c r="A52" s="23" t="s">
        <v>231</v>
      </c>
      <c r="B52" s="24" t="s">
        <v>1513</v>
      </c>
      <c r="C52" s="23">
        <v>5.14</v>
      </c>
      <c r="D52" s="99"/>
    </row>
    <row r="53" spans="1:4" ht="15.75" hidden="1" outlineLevel="1">
      <c r="A53" s="23" t="s">
        <v>231</v>
      </c>
      <c r="B53" s="24" t="s">
        <v>20</v>
      </c>
      <c r="C53" s="23">
        <v>5.19</v>
      </c>
      <c r="D53" s="99"/>
    </row>
    <row r="54" spans="1:4" ht="15.75" hidden="1" outlineLevel="1">
      <c r="A54" s="23" t="s">
        <v>231</v>
      </c>
      <c r="B54" s="24" t="s">
        <v>21</v>
      </c>
      <c r="C54" s="23">
        <v>5.24</v>
      </c>
      <c r="D54" s="99"/>
    </row>
    <row r="55" spans="1:4" ht="15.75" hidden="1" outlineLevel="1">
      <c r="A55" s="23" t="s">
        <v>231</v>
      </c>
      <c r="B55" s="24" t="s">
        <v>56</v>
      </c>
      <c r="C55" s="23">
        <v>5.26</v>
      </c>
      <c r="D55" s="99"/>
    </row>
    <row r="56" spans="1:4" ht="15.75" hidden="1" outlineLevel="1">
      <c r="A56" s="23" t="s">
        <v>231</v>
      </c>
      <c r="B56" s="24" t="s">
        <v>22</v>
      </c>
      <c r="C56" s="23">
        <v>5.27</v>
      </c>
      <c r="D56" s="99"/>
    </row>
    <row r="57" spans="1:4" ht="15.75" hidden="1" outlineLevel="1">
      <c r="A57" s="23" t="s">
        <v>231</v>
      </c>
      <c r="B57" s="24" t="s">
        <v>23</v>
      </c>
      <c r="C57" s="23">
        <v>5.28</v>
      </c>
      <c r="D57" s="99"/>
    </row>
    <row r="58" spans="1:4" ht="15.75" hidden="1" outlineLevel="1">
      <c r="A58" s="23" t="s">
        <v>231</v>
      </c>
      <c r="B58" s="24" t="s">
        <v>25</v>
      </c>
      <c r="C58" s="25">
        <v>5.3</v>
      </c>
      <c r="D58" s="99"/>
    </row>
    <row r="59" spans="1:4" ht="15.75" hidden="1" outlineLevel="1">
      <c r="A59" s="23" t="s">
        <v>231</v>
      </c>
      <c r="B59" s="24" t="s">
        <v>27</v>
      </c>
      <c r="C59" s="23">
        <v>5.31</v>
      </c>
      <c r="D59" s="99"/>
    </row>
    <row r="60" spans="1:4" ht="15.75" hidden="1" outlineLevel="1">
      <c r="A60" s="23" t="s">
        <v>231</v>
      </c>
      <c r="B60" s="24" t="s">
        <v>29</v>
      </c>
      <c r="C60" s="23">
        <v>5.36</v>
      </c>
      <c r="D60" s="99"/>
    </row>
    <row r="61" spans="1:4" ht="15.75" hidden="1" outlineLevel="1">
      <c r="A61" s="23" t="s">
        <v>231</v>
      </c>
      <c r="B61" s="24" t="s">
        <v>87</v>
      </c>
      <c r="C61" s="23">
        <v>5.49</v>
      </c>
      <c r="D61" s="99"/>
    </row>
    <row r="62" spans="1:4" ht="15.75" hidden="1" outlineLevel="1">
      <c r="A62" s="23" t="s">
        <v>231</v>
      </c>
      <c r="B62" s="24" t="s">
        <v>88</v>
      </c>
      <c r="C62" s="23">
        <v>5.51</v>
      </c>
      <c r="D62" s="99"/>
    </row>
    <row r="63" spans="1:4" ht="15.75" hidden="1" outlineLevel="1">
      <c r="A63" s="23" t="s">
        <v>231</v>
      </c>
      <c r="B63" s="24" t="s">
        <v>1517</v>
      </c>
      <c r="C63" s="23">
        <v>5.52</v>
      </c>
      <c r="D63" s="99"/>
    </row>
    <row r="64" spans="1:4" ht="15.75" hidden="1" outlineLevel="1">
      <c r="A64" s="23" t="s">
        <v>231</v>
      </c>
      <c r="B64" s="24" t="s">
        <v>30</v>
      </c>
      <c r="C64" s="23">
        <v>5.53</v>
      </c>
      <c r="D64" s="99"/>
    </row>
    <row r="65" spans="1:4" ht="15.75" hidden="1" outlineLevel="1">
      <c r="A65" s="23" t="s">
        <v>231</v>
      </c>
      <c r="B65" s="24" t="s">
        <v>84</v>
      </c>
      <c r="C65" s="23">
        <v>5.69</v>
      </c>
      <c r="D65" s="99"/>
    </row>
    <row r="66" spans="1:4" ht="15.75" hidden="1" outlineLevel="1">
      <c r="A66" s="23" t="s">
        <v>231</v>
      </c>
      <c r="B66" s="24" t="s">
        <v>99</v>
      </c>
      <c r="C66" s="25">
        <v>5.72</v>
      </c>
      <c r="D66" s="99"/>
    </row>
    <row r="67" spans="1:4" ht="15.75" hidden="1" outlineLevel="1">
      <c r="A67" s="23" t="s">
        <v>231</v>
      </c>
      <c r="B67" s="24" t="s">
        <v>91</v>
      </c>
      <c r="C67" s="23">
        <v>5.75</v>
      </c>
      <c r="D67" s="99"/>
    </row>
    <row r="68" spans="1:4" ht="15.75" hidden="1" outlineLevel="1">
      <c r="A68" s="23" t="s">
        <v>231</v>
      </c>
      <c r="B68" s="24" t="s">
        <v>85</v>
      </c>
      <c r="C68" s="25">
        <v>5.7</v>
      </c>
      <c r="D68" s="99"/>
    </row>
    <row r="69" spans="1:4" ht="15.75" hidden="1" outlineLevel="1">
      <c r="A69" s="23" t="s">
        <v>231</v>
      </c>
      <c r="B69" s="24" t="s">
        <v>86</v>
      </c>
      <c r="C69" s="23">
        <v>5.74</v>
      </c>
      <c r="D69" s="99"/>
    </row>
    <row r="70" spans="1:4" ht="15.75" hidden="1" outlineLevel="1">
      <c r="A70" s="23" t="s">
        <v>231</v>
      </c>
      <c r="B70" s="24" t="s">
        <v>100</v>
      </c>
      <c r="C70" s="23">
        <v>5.76</v>
      </c>
      <c r="D70" s="99"/>
    </row>
    <row r="71" spans="1:4" ht="15.75" hidden="1" outlineLevel="1">
      <c r="A71" s="23" t="s">
        <v>231</v>
      </c>
      <c r="B71" s="24" t="s">
        <v>101</v>
      </c>
      <c r="C71" s="23">
        <v>5.89</v>
      </c>
      <c r="D71" s="98" t="s">
        <v>1512</v>
      </c>
    </row>
    <row r="72" spans="1:4" ht="15.75" hidden="1" outlineLevel="1">
      <c r="A72" s="23" t="s">
        <v>231</v>
      </c>
      <c r="B72" s="24" t="s">
        <v>33</v>
      </c>
      <c r="C72" s="23">
        <v>5.58</v>
      </c>
      <c r="D72" s="99"/>
    </row>
    <row r="73" spans="1:4" ht="15.75" hidden="1" outlineLevel="1">
      <c r="A73" s="23" t="s">
        <v>231</v>
      </c>
      <c r="B73" s="24" t="s">
        <v>1514</v>
      </c>
      <c r="C73" s="23">
        <v>5.62</v>
      </c>
      <c r="D73" s="99"/>
    </row>
    <row r="74" spans="1:4" ht="15.75" hidden="1" outlineLevel="1">
      <c r="A74" s="23" t="s">
        <v>231</v>
      </c>
      <c r="B74" s="24" t="s">
        <v>34</v>
      </c>
      <c r="C74" s="23">
        <v>5.54</v>
      </c>
      <c r="D74" s="99"/>
    </row>
    <row r="75" spans="1:4" ht="15.75" hidden="1" outlineLevel="1">
      <c r="A75" s="23" t="s">
        <v>231</v>
      </c>
      <c r="B75" s="24" t="s">
        <v>35</v>
      </c>
      <c r="C75" s="23">
        <v>5.55</v>
      </c>
      <c r="D75" s="99"/>
    </row>
    <row r="76" spans="1:4" ht="15.75" hidden="1" outlineLevel="1">
      <c r="A76" s="23" t="s">
        <v>231</v>
      </c>
      <c r="B76" s="24" t="s">
        <v>36</v>
      </c>
      <c r="C76" s="23">
        <v>5.63</v>
      </c>
      <c r="D76" s="99"/>
    </row>
    <row r="77" spans="1:4" ht="15.75" hidden="1" outlineLevel="1">
      <c r="A77" s="23" t="s">
        <v>231</v>
      </c>
      <c r="B77" s="24" t="s">
        <v>92</v>
      </c>
      <c r="C77" s="23">
        <v>5.65</v>
      </c>
      <c r="D77" s="99"/>
    </row>
    <row r="78" spans="1:4" ht="15.75" hidden="1" outlineLevel="1">
      <c r="A78" s="23" t="s">
        <v>231</v>
      </c>
      <c r="B78" s="24" t="s">
        <v>107</v>
      </c>
      <c r="C78" s="23">
        <v>5.66</v>
      </c>
      <c r="D78" s="99"/>
    </row>
    <row r="79" spans="1:4" ht="15.75" hidden="1" outlineLevel="1">
      <c r="A79" s="23" t="s">
        <v>231</v>
      </c>
      <c r="B79" s="24" t="s">
        <v>93</v>
      </c>
      <c r="C79" s="23">
        <v>5.68</v>
      </c>
      <c r="D79" s="99"/>
    </row>
    <row r="80" spans="1:4" ht="15.75" hidden="1" outlineLevel="1">
      <c r="A80" s="23" t="s">
        <v>231</v>
      </c>
      <c r="B80" s="24" t="s">
        <v>1515</v>
      </c>
      <c r="C80" s="23">
        <v>5.45</v>
      </c>
      <c r="D80" s="99"/>
    </row>
    <row r="81" spans="1:4" ht="15.75" hidden="1" outlineLevel="1">
      <c r="A81" s="23" t="s">
        <v>231</v>
      </c>
      <c r="B81" s="24" t="s">
        <v>37</v>
      </c>
      <c r="C81" s="23">
        <v>5.47</v>
      </c>
      <c r="D81" s="99"/>
    </row>
    <row r="82" spans="1:4" ht="15.75" hidden="1" outlineLevel="1">
      <c r="A82" s="23" t="s">
        <v>231</v>
      </c>
      <c r="B82" s="24" t="s">
        <v>38</v>
      </c>
      <c r="C82" s="23">
        <v>5.48</v>
      </c>
      <c r="D82" s="99"/>
    </row>
    <row r="83" spans="1:4" ht="15.75">
      <c r="A83" s="28" t="s">
        <v>231</v>
      </c>
      <c r="B83" s="24"/>
      <c r="C83" s="23"/>
      <c r="D83" s="99"/>
    </row>
    <row r="84" spans="1:4" ht="15.75" hidden="1" outlineLevel="1">
      <c r="A84" s="23" t="s">
        <v>232</v>
      </c>
      <c r="B84" s="24" t="s">
        <v>14</v>
      </c>
      <c r="C84" s="23">
        <v>5.0999999999999996</v>
      </c>
      <c r="D84" s="99"/>
    </row>
    <row r="85" spans="1:4" ht="15.75" hidden="1" outlineLevel="1">
      <c r="A85" s="23" t="s">
        <v>232</v>
      </c>
      <c r="B85" s="24" t="s">
        <v>15</v>
      </c>
      <c r="C85" s="23">
        <v>5.2</v>
      </c>
      <c r="D85" s="99"/>
    </row>
    <row r="86" spans="1:4" ht="15.75" hidden="1" outlineLevel="1">
      <c r="A86" s="23" t="s">
        <v>232</v>
      </c>
      <c r="B86" s="24" t="s">
        <v>16</v>
      </c>
      <c r="C86" s="23">
        <v>5.3</v>
      </c>
      <c r="D86" s="99"/>
    </row>
    <row r="87" spans="1:4" ht="15.75" hidden="1" outlineLevel="1">
      <c r="A87" s="23" t="s">
        <v>232</v>
      </c>
      <c r="B87" s="24" t="s">
        <v>17</v>
      </c>
      <c r="C87" s="23">
        <v>5.6</v>
      </c>
      <c r="D87" s="99"/>
    </row>
    <row r="88" spans="1:4" ht="15.75" hidden="1" outlineLevel="1">
      <c r="A88" s="23" t="s">
        <v>232</v>
      </c>
      <c r="B88" s="24" t="s">
        <v>1516</v>
      </c>
      <c r="C88" s="25">
        <v>5.0999999999999996</v>
      </c>
      <c r="D88" s="99"/>
    </row>
    <row r="89" spans="1:4" ht="15.75" hidden="1" outlineLevel="1">
      <c r="A89" s="23" t="s">
        <v>232</v>
      </c>
      <c r="B89" s="24" t="s">
        <v>1513</v>
      </c>
      <c r="C89" s="23">
        <v>5.14</v>
      </c>
      <c r="D89" s="99"/>
    </row>
    <row r="90" spans="1:4" ht="15.75" hidden="1" outlineLevel="1">
      <c r="A90" s="23" t="s">
        <v>232</v>
      </c>
      <c r="B90" s="24" t="s">
        <v>20</v>
      </c>
      <c r="C90" s="23">
        <v>5.19</v>
      </c>
      <c r="D90" s="99"/>
    </row>
    <row r="91" spans="1:4" ht="15.75" hidden="1" outlineLevel="1">
      <c r="A91" s="23" t="s">
        <v>232</v>
      </c>
      <c r="B91" s="24" t="s">
        <v>21</v>
      </c>
      <c r="C91" s="23">
        <v>5.24</v>
      </c>
      <c r="D91" s="99"/>
    </row>
    <row r="92" spans="1:4" ht="15.75" hidden="1" outlineLevel="1">
      <c r="A92" s="23" t="s">
        <v>232</v>
      </c>
      <c r="B92" s="24" t="s">
        <v>56</v>
      </c>
      <c r="C92" s="23">
        <v>5.26</v>
      </c>
      <c r="D92" s="99"/>
    </row>
    <row r="93" spans="1:4" ht="15.75" hidden="1" outlineLevel="1">
      <c r="A93" s="23" t="s">
        <v>232</v>
      </c>
      <c r="B93" s="24" t="s">
        <v>22</v>
      </c>
      <c r="C93" s="23">
        <v>5.27</v>
      </c>
      <c r="D93" s="99"/>
    </row>
    <row r="94" spans="1:4" ht="15.75" hidden="1" outlineLevel="1">
      <c r="A94" s="23" t="s">
        <v>232</v>
      </c>
      <c r="B94" s="24" t="s">
        <v>23</v>
      </c>
      <c r="C94" s="23">
        <v>5.28</v>
      </c>
      <c r="D94" s="99"/>
    </row>
    <row r="95" spans="1:4" ht="15.75" hidden="1" outlineLevel="1">
      <c r="A95" s="23" t="s">
        <v>232</v>
      </c>
      <c r="B95" s="24" t="s">
        <v>24</v>
      </c>
      <c r="C95" s="23">
        <v>5.29</v>
      </c>
      <c r="D95" s="99"/>
    </row>
    <row r="96" spans="1:4" ht="15.75" hidden="1" outlineLevel="1">
      <c r="A96" s="23" t="s">
        <v>232</v>
      </c>
      <c r="B96" s="24" t="s">
        <v>25</v>
      </c>
      <c r="C96" s="25">
        <v>5.3</v>
      </c>
      <c r="D96" s="99"/>
    </row>
    <row r="97" spans="1:4" ht="15.75" hidden="1" outlineLevel="1">
      <c r="A97" s="23" t="s">
        <v>232</v>
      </c>
      <c r="B97" s="24" t="s">
        <v>27</v>
      </c>
      <c r="C97" s="23">
        <v>5.31</v>
      </c>
      <c r="D97" s="99"/>
    </row>
    <row r="98" spans="1:4" ht="15.75" hidden="1" outlineLevel="1">
      <c r="A98" s="23" t="s">
        <v>232</v>
      </c>
      <c r="B98" s="24" t="s">
        <v>29</v>
      </c>
      <c r="C98" s="23">
        <v>5.36</v>
      </c>
      <c r="D98" s="99"/>
    </row>
    <row r="99" spans="1:4" ht="15.75" hidden="1" outlineLevel="1">
      <c r="A99" s="23" t="s">
        <v>232</v>
      </c>
      <c r="B99" s="24" t="s">
        <v>87</v>
      </c>
      <c r="C99" s="23">
        <v>5.49</v>
      </c>
      <c r="D99" s="99"/>
    </row>
    <row r="100" spans="1:4" ht="15.75" hidden="1" outlineLevel="1">
      <c r="A100" s="23" t="s">
        <v>232</v>
      </c>
      <c r="B100" s="24" t="s">
        <v>88</v>
      </c>
      <c r="C100" s="23">
        <v>5.51</v>
      </c>
      <c r="D100" s="99"/>
    </row>
    <row r="101" spans="1:4" ht="15.75" hidden="1" outlineLevel="1">
      <c r="A101" s="23" t="s">
        <v>232</v>
      </c>
      <c r="B101" s="24" t="s">
        <v>1517</v>
      </c>
      <c r="C101" s="23">
        <v>5.52</v>
      </c>
      <c r="D101" s="99"/>
    </row>
    <row r="102" spans="1:4" ht="15.75" hidden="1" outlineLevel="1">
      <c r="A102" s="23" t="s">
        <v>232</v>
      </c>
      <c r="B102" s="24" t="s">
        <v>30</v>
      </c>
      <c r="C102" s="23">
        <v>5.53</v>
      </c>
      <c r="D102" s="99"/>
    </row>
    <row r="103" spans="1:4" ht="15.75" hidden="1" outlineLevel="1">
      <c r="A103" s="23" t="s">
        <v>232</v>
      </c>
      <c r="B103" s="24" t="s">
        <v>84</v>
      </c>
      <c r="C103" s="23">
        <v>5.69</v>
      </c>
      <c r="D103" s="99"/>
    </row>
    <row r="104" spans="1:4" ht="15.75" hidden="1" outlineLevel="1">
      <c r="A104" s="23" t="s">
        <v>232</v>
      </c>
      <c r="B104" s="24" t="s">
        <v>91</v>
      </c>
      <c r="C104" s="23">
        <v>5.75</v>
      </c>
      <c r="D104" s="99"/>
    </row>
    <row r="105" spans="1:4" ht="15.75" hidden="1" outlineLevel="1">
      <c r="A105" s="23" t="s">
        <v>232</v>
      </c>
      <c r="B105" s="24" t="s">
        <v>85</v>
      </c>
      <c r="C105" s="25">
        <v>5.7</v>
      </c>
      <c r="D105" s="99"/>
    </row>
    <row r="106" spans="1:4" ht="15.75" hidden="1" outlineLevel="1">
      <c r="A106" s="23" t="s">
        <v>232</v>
      </c>
      <c r="B106" s="24" t="s">
        <v>86</v>
      </c>
      <c r="C106" s="23">
        <v>5.74</v>
      </c>
      <c r="D106" s="99"/>
    </row>
    <row r="107" spans="1:4" ht="15.75" hidden="1" outlineLevel="1">
      <c r="A107" s="23" t="s">
        <v>232</v>
      </c>
      <c r="B107" s="24" t="s">
        <v>100</v>
      </c>
      <c r="C107" s="23">
        <v>5.76</v>
      </c>
      <c r="D107" s="99"/>
    </row>
    <row r="108" spans="1:4" ht="15.75" hidden="1" outlineLevel="1">
      <c r="A108" s="23" t="s">
        <v>232</v>
      </c>
      <c r="B108" s="24" t="s">
        <v>101</v>
      </c>
      <c r="C108" s="23">
        <v>5.89</v>
      </c>
      <c r="D108" s="98" t="s">
        <v>1512</v>
      </c>
    </row>
    <row r="109" spans="1:4" ht="15.75" hidden="1" outlineLevel="1">
      <c r="A109" s="23" t="s">
        <v>232</v>
      </c>
      <c r="B109" s="24" t="s">
        <v>33</v>
      </c>
      <c r="C109" s="23">
        <v>5.58</v>
      </c>
      <c r="D109" s="99"/>
    </row>
    <row r="110" spans="1:4" ht="15.75" hidden="1" outlineLevel="1">
      <c r="A110" s="23" t="s">
        <v>232</v>
      </c>
      <c r="B110" s="24" t="s">
        <v>1514</v>
      </c>
      <c r="C110" s="23">
        <v>5.62</v>
      </c>
      <c r="D110" s="99"/>
    </row>
    <row r="111" spans="1:4" ht="15.75" hidden="1" outlineLevel="1">
      <c r="A111" s="23" t="s">
        <v>232</v>
      </c>
      <c r="B111" s="24" t="s">
        <v>34</v>
      </c>
      <c r="C111" s="23">
        <v>5.54</v>
      </c>
      <c r="D111" s="99"/>
    </row>
    <row r="112" spans="1:4" ht="15.75" hidden="1" outlineLevel="1">
      <c r="A112" s="23" t="s">
        <v>232</v>
      </c>
      <c r="B112" s="24" t="s">
        <v>35</v>
      </c>
      <c r="C112" s="23">
        <v>5.55</v>
      </c>
      <c r="D112" s="99"/>
    </row>
    <row r="113" spans="1:4" ht="15.75" hidden="1" outlineLevel="1">
      <c r="A113" s="23" t="s">
        <v>232</v>
      </c>
      <c r="B113" s="24" t="s">
        <v>92</v>
      </c>
      <c r="C113" s="23">
        <v>5.65</v>
      </c>
      <c r="D113" s="99"/>
    </row>
    <row r="114" spans="1:4" ht="15.75" hidden="1" outlineLevel="1">
      <c r="A114" s="23" t="s">
        <v>232</v>
      </c>
      <c r="B114" s="24" t="s">
        <v>107</v>
      </c>
      <c r="C114" s="23">
        <v>5.66</v>
      </c>
      <c r="D114" s="99"/>
    </row>
    <row r="115" spans="1:4" ht="15.75" hidden="1" outlineLevel="1">
      <c r="A115" s="23" t="s">
        <v>232</v>
      </c>
      <c r="B115" s="24" t="s">
        <v>93</v>
      </c>
      <c r="C115" s="23">
        <v>5.68</v>
      </c>
      <c r="D115" s="99"/>
    </row>
    <row r="116" spans="1:4" ht="15.75" hidden="1" outlineLevel="1">
      <c r="A116" s="23" t="s">
        <v>232</v>
      </c>
      <c r="B116" s="24" t="s">
        <v>1515</v>
      </c>
      <c r="C116" s="23">
        <v>5.45</v>
      </c>
      <c r="D116" s="99"/>
    </row>
    <row r="117" spans="1:4" ht="15.75" hidden="1" outlineLevel="1">
      <c r="A117" s="23" t="s">
        <v>232</v>
      </c>
      <c r="B117" s="24" t="s">
        <v>37</v>
      </c>
      <c r="C117" s="23">
        <v>5.47</v>
      </c>
      <c r="D117" s="99"/>
    </row>
    <row r="118" spans="1:4" ht="15.75" hidden="1" outlineLevel="1">
      <c r="A118" s="23" t="s">
        <v>232</v>
      </c>
      <c r="B118" s="24" t="s">
        <v>38</v>
      </c>
      <c r="C118" s="23">
        <v>5.48</v>
      </c>
      <c r="D118" s="99"/>
    </row>
    <row r="119" spans="1:4" ht="15.75">
      <c r="A119" s="28" t="s">
        <v>232</v>
      </c>
      <c r="B119" s="24"/>
      <c r="C119" s="23"/>
      <c r="D119" s="99"/>
    </row>
    <row r="120" spans="1:4" ht="15.75" hidden="1" outlineLevel="1">
      <c r="A120" s="23" t="s">
        <v>233</v>
      </c>
      <c r="B120" s="24" t="s">
        <v>14</v>
      </c>
      <c r="C120" s="23">
        <v>5.0999999999999996</v>
      </c>
      <c r="D120" s="99"/>
    </row>
    <row r="121" spans="1:4" ht="15.75" hidden="1" outlineLevel="1">
      <c r="A121" s="23" t="s">
        <v>233</v>
      </c>
      <c r="B121" s="24" t="s">
        <v>15</v>
      </c>
      <c r="C121" s="23">
        <v>5.2</v>
      </c>
      <c r="D121" s="99"/>
    </row>
    <row r="122" spans="1:4" ht="15.75" hidden="1" outlineLevel="1">
      <c r="A122" s="23" t="s">
        <v>233</v>
      </c>
      <c r="B122" s="24" t="s">
        <v>16</v>
      </c>
      <c r="C122" s="23">
        <v>5.3</v>
      </c>
      <c r="D122" s="99"/>
    </row>
    <row r="123" spans="1:4" ht="15.75" hidden="1" outlineLevel="1">
      <c r="A123" s="23" t="s">
        <v>233</v>
      </c>
      <c r="B123" s="24" t="s">
        <v>17</v>
      </c>
      <c r="C123" s="23">
        <v>5.6</v>
      </c>
      <c r="D123" s="99"/>
    </row>
    <row r="124" spans="1:4" ht="15.75" hidden="1" outlineLevel="1">
      <c r="A124" s="23" t="s">
        <v>233</v>
      </c>
      <c r="B124" s="24" t="s">
        <v>1516</v>
      </c>
      <c r="C124" s="25">
        <v>5.0999999999999996</v>
      </c>
      <c r="D124" s="99"/>
    </row>
    <row r="125" spans="1:4" ht="15.75" hidden="1" outlineLevel="1">
      <c r="A125" s="23" t="s">
        <v>233</v>
      </c>
      <c r="B125" s="24" t="s">
        <v>1513</v>
      </c>
      <c r="C125" s="23">
        <v>5.14</v>
      </c>
      <c r="D125" s="99"/>
    </row>
    <row r="126" spans="1:4" ht="15.75" hidden="1" outlineLevel="1">
      <c r="A126" s="23" t="s">
        <v>233</v>
      </c>
      <c r="B126" s="24" t="s">
        <v>20</v>
      </c>
      <c r="C126" s="23">
        <v>5.19</v>
      </c>
      <c r="D126" s="99"/>
    </row>
    <row r="127" spans="1:4" ht="15.75" hidden="1" outlineLevel="1">
      <c r="A127" s="23" t="s">
        <v>233</v>
      </c>
      <c r="B127" s="24" t="s">
        <v>21</v>
      </c>
      <c r="C127" s="23">
        <v>5.24</v>
      </c>
      <c r="D127" s="99"/>
    </row>
    <row r="128" spans="1:4" ht="15.75" hidden="1" outlineLevel="1">
      <c r="A128" s="23" t="s">
        <v>233</v>
      </c>
      <c r="B128" s="24" t="s">
        <v>56</v>
      </c>
      <c r="C128" s="23">
        <v>5.26</v>
      </c>
      <c r="D128" s="99"/>
    </row>
    <row r="129" spans="1:4" ht="15.75" hidden="1" outlineLevel="1">
      <c r="A129" s="23" t="s">
        <v>233</v>
      </c>
      <c r="B129" s="24" t="s">
        <v>22</v>
      </c>
      <c r="C129" s="23">
        <v>5.27</v>
      </c>
      <c r="D129" s="99"/>
    </row>
    <row r="130" spans="1:4" ht="15.75" hidden="1" outlineLevel="1">
      <c r="A130" s="23" t="s">
        <v>233</v>
      </c>
      <c r="B130" s="24" t="s">
        <v>23</v>
      </c>
      <c r="C130" s="23">
        <v>5.28</v>
      </c>
      <c r="D130" s="99"/>
    </row>
    <row r="131" spans="1:4" ht="15.75" hidden="1" outlineLevel="1">
      <c r="A131" s="23" t="s">
        <v>233</v>
      </c>
      <c r="B131" s="24" t="s">
        <v>24</v>
      </c>
      <c r="C131" s="23">
        <v>5.29</v>
      </c>
      <c r="D131" s="99"/>
    </row>
    <row r="132" spans="1:4" ht="15.75" hidden="1" outlineLevel="1">
      <c r="A132" s="23" t="s">
        <v>233</v>
      </c>
      <c r="B132" s="24" t="s">
        <v>25</v>
      </c>
      <c r="C132" s="25">
        <v>5.3</v>
      </c>
      <c r="D132" s="99"/>
    </row>
    <row r="133" spans="1:4" ht="15.75" hidden="1" outlineLevel="1">
      <c r="A133" s="23" t="s">
        <v>233</v>
      </c>
      <c r="B133" s="24" t="s">
        <v>27</v>
      </c>
      <c r="C133" s="23">
        <v>5.31</v>
      </c>
      <c r="D133" s="99"/>
    </row>
    <row r="134" spans="1:4" ht="15.75" hidden="1" outlineLevel="1">
      <c r="A134" s="23" t="s">
        <v>233</v>
      </c>
      <c r="B134" s="24" t="s">
        <v>29</v>
      </c>
      <c r="C134" s="23">
        <v>5.36</v>
      </c>
      <c r="D134" s="99"/>
    </row>
    <row r="135" spans="1:4" ht="15.75" hidden="1" outlineLevel="1">
      <c r="A135" s="23" t="s">
        <v>233</v>
      </c>
      <c r="B135" s="24" t="s">
        <v>30</v>
      </c>
      <c r="C135" s="23">
        <v>5.53</v>
      </c>
      <c r="D135" s="99"/>
    </row>
    <row r="136" spans="1:4" ht="15.75" hidden="1" outlineLevel="1">
      <c r="A136" s="23" t="s">
        <v>233</v>
      </c>
      <c r="B136" s="24" t="s">
        <v>33</v>
      </c>
      <c r="C136" s="23">
        <v>5.58</v>
      </c>
      <c r="D136" s="99"/>
    </row>
    <row r="137" spans="1:4" ht="15.75" hidden="1" outlineLevel="1">
      <c r="A137" s="23" t="s">
        <v>233</v>
      </c>
      <c r="B137" s="24" t="s">
        <v>1514</v>
      </c>
      <c r="C137" s="23">
        <v>5.62</v>
      </c>
      <c r="D137" s="99"/>
    </row>
    <row r="138" spans="1:4" ht="15.75" hidden="1" outlineLevel="1">
      <c r="A138" s="23" t="s">
        <v>233</v>
      </c>
      <c r="B138" s="24" t="s">
        <v>34</v>
      </c>
      <c r="C138" s="23">
        <v>5.54</v>
      </c>
      <c r="D138" s="99"/>
    </row>
    <row r="139" spans="1:4" ht="15.75" hidden="1" outlineLevel="1">
      <c r="A139" s="23" t="s">
        <v>233</v>
      </c>
      <c r="B139" s="24" t="s">
        <v>35</v>
      </c>
      <c r="C139" s="23">
        <v>5.55</v>
      </c>
      <c r="D139" s="99"/>
    </row>
    <row r="140" spans="1:4" ht="15.75" hidden="1" outlineLevel="1">
      <c r="A140" s="23" t="s">
        <v>233</v>
      </c>
      <c r="B140" s="24" t="s">
        <v>36</v>
      </c>
      <c r="C140" s="23">
        <v>5.63</v>
      </c>
      <c r="D140" s="99"/>
    </row>
    <row r="141" spans="1:4" ht="15.75" hidden="1" outlineLevel="1">
      <c r="A141" s="23" t="s">
        <v>233</v>
      </c>
      <c r="B141" s="24" t="s">
        <v>1515</v>
      </c>
      <c r="C141" s="23">
        <v>5.45</v>
      </c>
      <c r="D141" s="99"/>
    </row>
    <row r="142" spans="1:4" ht="15.75" hidden="1" outlineLevel="1">
      <c r="A142" s="23" t="s">
        <v>233</v>
      </c>
      <c r="B142" s="24" t="s">
        <v>37</v>
      </c>
      <c r="C142" s="23">
        <v>5.47</v>
      </c>
      <c r="D142" s="99"/>
    </row>
    <row r="143" spans="1:4" ht="15.75" hidden="1" outlineLevel="1">
      <c r="A143" s="23" t="s">
        <v>233</v>
      </c>
      <c r="B143" s="24" t="s">
        <v>38</v>
      </c>
      <c r="C143" s="23">
        <v>5.48</v>
      </c>
      <c r="D143" s="99"/>
    </row>
    <row r="144" spans="1:4" ht="15.75">
      <c r="A144" s="28" t="s">
        <v>233</v>
      </c>
      <c r="B144" s="24"/>
      <c r="C144" s="23"/>
      <c r="D144" s="99"/>
    </row>
    <row r="145" spans="1:4" ht="15.75" hidden="1" outlineLevel="1">
      <c r="A145" s="23" t="s">
        <v>234</v>
      </c>
      <c r="B145" s="24" t="s">
        <v>14</v>
      </c>
      <c r="C145" s="23">
        <v>5.0999999999999996</v>
      </c>
      <c r="D145" s="99"/>
    </row>
    <row r="146" spans="1:4" ht="15.75" hidden="1" outlineLevel="1">
      <c r="A146" s="23" t="s">
        <v>234</v>
      </c>
      <c r="B146" s="24" t="s">
        <v>15</v>
      </c>
      <c r="C146" s="23">
        <v>5.2</v>
      </c>
      <c r="D146" s="99"/>
    </row>
    <row r="147" spans="1:4" ht="15.75" hidden="1" outlineLevel="1">
      <c r="A147" s="23" t="s">
        <v>234</v>
      </c>
      <c r="B147" s="24" t="s">
        <v>16</v>
      </c>
      <c r="C147" s="23">
        <v>5.3</v>
      </c>
      <c r="D147" s="99"/>
    </row>
    <row r="148" spans="1:4" ht="15.75" hidden="1" outlineLevel="1">
      <c r="A148" s="23" t="s">
        <v>234</v>
      </c>
      <c r="B148" s="24" t="s">
        <v>17</v>
      </c>
      <c r="C148" s="23">
        <v>5.6</v>
      </c>
      <c r="D148" s="99"/>
    </row>
    <row r="149" spans="1:4" ht="15.75" hidden="1" outlineLevel="1">
      <c r="A149" s="23" t="s">
        <v>234</v>
      </c>
      <c r="B149" s="24" t="s">
        <v>1516</v>
      </c>
      <c r="C149" s="25">
        <v>5.0999999999999996</v>
      </c>
      <c r="D149" s="99"/>
    </row>
    <row r="150" spans="1:4" ht="15.75" hidden="1" outlineLevel="1">
      <c r="A150" s="23" t="s">
        <v>234</v>
      </c>
      <c r="B150" s="24" t="s">
        <v>1513</v>
      </c>
      <c r="C150" s="23">
        <v>5.14</v>
      </c>
      <c r="D150" s="99"/>
    </row>
    <row r="151" spans="1:4" ht="15.75" hidden="1" outlineLevel="1">
      <c r="A151" s="23" t="s">
        <v>234</v>
      </c>
      <c r="B151" s="24" t="s">
        <v>20</v>
      </c>
      <c r="C151" s="23">
        <v>5.19</v>
      </c>
      <c r="D151" s="99"/>
    </row>
    <row r="152" spans="1:4" ht="15.75" hidden="1" outlineLevel="1">
      <c r="A152" s="23" t="s">
        <v>234</v>
      </c>
      <c r="B152" s="24" t="s">
        <v>21</v>
      </c>
      <c r="C152" s="23">
        <v>5.24</v>
      </c>
      <c r="D152" s="99"/>
    </row>
    <row r="153" spans="1:4" ht="15.75" hidden="1" outlineLevel="1">
      <c r="A153" s="23" t="s">
        <v>234</v>
      </c>
      <c r="B153" s="24" t="s">
        <v>56</v>
      </c>
      <c r="C153" s="23">
        <v>5.26</v>
      </c>
      <c r="D153" s="99"/>
    </row>
    <row r="154" spans="1:4" ht="15.75" hidden="1" outlineLevel="1">
      <c r="A154" s="23" t="s">
        <v>234</v>
      </c>
      <c r="B154" s="24" t="s">
        <v>22</v>
      </c>
      <c r="C154" s="23">
        <v>5.27</v>
      </c>
      <c r="D154" s="99"/>
    </row>
    <row r="155" spans="1:4" ht="15.75" hidden="1" outlineLevel="1">
      <c r="A155" s="23" t="s">
        <v>234</v>
      </c>
      <c r="B155" s="24" t="s">
        <v>23</v>
      </c>
      <c r="C155" s="23">
        <v>5.28</v>
      </c>
      <c r="D155" s="99"/>
    </row>
    <row r="156" spans="1:4" ht="15.75" hidden="1" outlineLevel="1">
      <c r="A156" s="23" t="s">
        <v>234</v>
      </c>
      <c r="B156" s="24" t="s">
        <v>25</v>
      </c>
      <c r="C156" s="25">
        <v>5.3</v>
      </c>
      <c r="D156" s="99"/>
    </row>
    <row r="157" spans="1:4" ht="15.75" hidden="1" outlineLevel="1">
      <c r="A157" s="23" t="s">
        <v>234</v>
      </c>
      <c r="B157" s="24" t="s">
        <v>1025</v>
      </c>
      <c r="C157" s="23">
        <v>5.32</v>
      </c>
      <c r="D157" s="99"/>
    </row>
    <row r="158" spans="1:4" ht="15.75" hidden="1" outlineLevel="1">
      <c r="A158" s="23" t="s">
        <v>234</v>
      </c>
      <c r="B158" s="24" t="s">
        <v>29</v>
      </c>
      <c r="C158" s="23">
        <v>5.36</v>
      </c>
      <c r="D158" s="99"/>
    </row>
    <row r="159" spans="1:4" ht="15.75" hidden="1" outlineLevel="1">
      <c r="A159" s="23" t="s">
        <v>234</v>
      </c>
      <c r="B159" s="24" t="s">
        <v>30</v>
      </c>
      <c r="C159" s="23">
        <v>5.53</v>
      </c>
      <c r="D159" s="99"/>
    </row>
    <row r="160" spans="1:4" ht="15.75" hidden="1" outlineLevel="1">
      <c r="A160" s="23" t="s">
        <v>234</v>
      </c>
      <c r="B160" s="24" t="s">
        <v>33</v>
      </c>
      <c r="C160" s="23">
        <v>5.58</v>
      </c>
      <c r="D160" s="99"/>
    </row>
    <row r="161" spans="1:4" ht="15.75" hidden="1" outlineLevel="1">
      <c r="A161" s="23" t="s">
        <v>234</v>
      </c>
      <c r="B161" s="24" t="s">
        <v>34</v>
      </c>
      <c r="C161" s="23">
        <v>5.54</v>
      </c>
      <c r="D161" s="99"/>
    </row>
    <row r="162" spans="1:4" ht="15.75" hidden="1" outlineLevel="1">
      <c r="A162" s="23" t="s">
        <v>234</v>
      </c>
      <c r="B162" s="24" t="s">
        <v>35</v>
      </c>
      <c r="C162" s="23">
        <v>5.55</v>
      </c>
      <c r="D162" s="99"/>
    </row>
    <row r="163" spans="1:4" ht="15.75" hidden="1" outlineLevel="1">
      <c r="A163" s="23" t="s">
        <v>234</v>
      </c>
      <c r="B163" s="24" t="s">
        <v>1514</v>
      </c>
      <c r="C163" s="23">
        <v>5.62</v>
      </c>
      <c r="D163" s="99"/>
    </row>
    <row r="164" spans="1:4" ht="15.75" hidden="1" outlineLevel="1">
      <c r="A164" s="23" t="s">
        <v>234</v>
      </c>
      <c r="B164" s="24" t="s">
        <v>36</v>
      </c>
      <c r="C164" s="23">
        <v>5.63</v>
      </c>
      <c r="D164" s="99"/>
    </row>
    <row r="165" spans="1:4" ht="15.75" hidden="1" outlineLevel="1">
      <c r="A165" s="23" t="s">
        <v>234</v>
      </c>
      <c r="B165" s="24" t="s">
        <v>1515</v>
      </c>
      <c r="C165" s="23">
        <v>5.45</v>
      </c>
      <c r="D165" s="99"/>
    </row>
    <row r="166" spans="1:4" ht="15.75" hidden="1" outlineLevel="1">
      <c r="A166" s="23" t="s">
        <v>234</v>
      </c>
      <c r="B166" s="24" t="s">
        <v>37</v>
      </c>
      <c r="C166" s="23">
        <v>5.47</v>
      </c>
      <c r="D166" s="99"/>
    </row>
    <row r="167" spans="1:4" ht="15.75" hidden="1" outlineLevel="1">
      <c r="A167" s="23" t="s">
        <v>234</v>
      </c>
      <c r="B167" s="24" t="s">
        <v>38</v>
      </c>
      <c r="C167" s="23">
        <v>5.48</v>
      </c>
      <c r="D167" s="99"/>
    </row>
    <row r="168" spans="1:4" ht="15.75">
      <c r="A168" s="28" t="s">
        <v>234</v>
      </c>
      <c r="B168" s="24"/>
      <c r="C168" s="23"/>
      <c r="D168" s="99"/>
    </row>
    <row r="169" spans="1:4" ht="15.75" hidden="1" outlineLevel="1">
      <c r="A169" s="23" t="s">
        <v>235</v>
      </c>
      <c r="B169" s="24" t="s">
        <v>14</v>
      </c>
      <c r="C169" s="23">
        <v>5.0999999999999996</v>
      </c>
      <c r="D169" s="99"/>
    </row>
    <row r="170" spans="1:4" ht="15.75" hidden="1" outlineLevel="1">
      <c r="A170" s="23" t="s">
        <v>235</v>
      </c>
      <c r="B170" s="24" t="s">
        <v>15</v>
      </c>
      <c r="C170" s="23">
        <v>5.2</v>
      </c>
      <c r="D170" s="99"/>
    </row>
    <row r="171" spans="1:4" ht="15.75" hidden="1" outlineLevel="1">
      <c r="A171" s="23" t="s">
        <v>235</v>
      </c>
      <c r="B171" s="24" t="s">
        <v>16</v>
      </c>
      <c r="C171" s="23">
        <v>5.3</v>
      </c>
      <c r="D171" s="99"/>
    </row>
    <row r="172" spans="1:4" ht="15.75" hidden="1" outlineLevel="1">
      <c r="A172" s="23" t="s">
        <v>235</v>
      </c>
      <c r="B172" s="24" t="s">
        <v>17</v>
      </c>
      <c r="C172" s="23">
        <v>5.6</v>
      </c>
      <c r="D172" s="99"/>
    </row>
    <row r="173" spans="1:4" ht="15.75" hidden="1" outlineLevel="1">
      <c r="A173" s="23" t="s">
        <v>235</v>
      </c>
      <c r="B173" s="24" t="s">
        <v>1516</v>
      </c>
      <c r="C173" s="25">
        <v>5.0999999999999996</v>
      </c>
      <c r="D173" s="99"/>
    </row>
    <row r="174" spans="1:4" ht="15.75" hidden="1" outlineLevel="1">
      <c r="A174" s="23" t="s">
        <v>235</v>
      </c>
      <c r="B174" s="24" t="s">
        <v>19</v>
      </c>
      <c r="C174" s="23">
        <v>5.14</v>
      </c>
      <c r="D174" s="99"/>
    </row>
    <row r="175" spans="1:4" ht="15.75" hidden="1" outlineLevel="1">
      <c r="A175" s="23" t="s">
        <v>235</v>
      </c>
      <c r="B175" s="24" t="s">
        <v>20</v>
      </c>
      <c r="C175" s="23">
        <v>5.19</v>
      </c>
      <c r="D175" s="99"/>
    </row>
    <row r="176" spans="1:4" ht="15.75" hidden="1" outlineLevel="1">
      <c r="A176" s="23" t="s">
        <v>235</v>
      </c>
      <c r="B176" s="24" t="s">
        <v>21</v>
      </c>
      <c r="C176" s="23">
        <v>5.24</v>
      </c>
      <c r="D176" s="99"/>
    </row>
    <row r="177" spans="1:4" ht="15.75" hidden="1" outlineLevel="1">
      <c r="A177" s="23" t="s">
        <v>235</v>
      </c>
      <c r="B177" s="24" t="s">
        <v>56</v>
      </c>
      <c r="C177" s="23">
        <v>5.26</v>
      </c>
      <c r="D177" s="99"/>
    </row>
    <row r="178" spans="1:4" ht="15.75" hidden="1" outlineLevel="1">
      <c r="A178" s="23" t="s">
        <v>235</v>
      </c>
      <c r="B178" s="24" t="s">
        <v>22</v>
      </c>
      <c r="C178" s="23">
        <v>5.27</v>
      </c>
      <c r="D178" s="99"/>
    </row>
    <row r="179" spans="1:4" ht="15.75" hidden="1" outlineLevel="1">
      <c r="A179" s="23" t="s">
        <v>235</v>
      </c>
      <c r="B179" s="24" t="s">
        <v>23</v>
      </c>
      <c r="C179" s="23">
        <v>5.28</v>
      </c>
      <c r="D179" s="99"/>
    </row>
    <row r="180" spans="1:4" ht="15.75" hidden="1" outlineLevel="1">
      <c r="A180" s="23" t="s">
        <v>235</v>
      </c>
      <c r="B180" s="24" t="s">
        <v>24</v>
      </c>
      <c r="C180" s="23">
        <v>5.29</v>
      </c>
      <c r="D180" s="99"/>
    </row>
    <row r="181" spans="1:4" ht="15.75" hidden="1" outlineLevel="1">
      <c r="A181" s="23" t="s">
        <v>235</v>
      </c>
      <c r="B181" s="24" t="s">
        <v>25</v>
      </c>
      <c r="C181" s="25">
        <v>5.3</v>
      </c>
      <c r="D181" s="99"/>
    </row>
    <row r="182" spans="1:4" ht="15.75" hidden="1" outlineLevel="1">
      <c r="A182" s="23" t="s">
        <v>235</v>
      </c>
      <c r="B182" s="24" t="s">
        <v>1025</v>
      </c>
      <c r="C182" s="23">
        <v>5.32</v>
      </c>
      <c r="D182" s="99"/>
    </row>
    <row r="183" spans="1:4" ht="15.75" hidden="1" outlineLevel="1">
      <c r="A183" s="23" t="s">
        <v>235</v>
      </c>
      <c r="B183" s="24" t="s">
        <v>29</v>
      </c>
      <c r="C183" s="23">
        <v>5.36</v>
      </c>
      <c r="D183" s="99"/>
    </row>
    <row r="184" spans="1:4" ht="15.75" hidden="1" outlineLevel="1">
      <c r="A184" s="23" t="s">
        <v>235</v>
      </c>
      <c r="B184" s="24" t="s">
        <v>30</v>
      </c>
      <c r="C184" s="23">
        <v>5.53</v>
      </c>
      <c r="D184" s="99"/>
    </row>
    <row r="185" spans="1:4" ht="15.75" hidden="1" outlineLevel="1">
      <c r="A185" s="23" t="s">
        <v>235</v>
      </c>
      <c r="B185" s="24" t="s">
        <v>33</v>
      </c>
      <c r="C185" s="23">
        <v>5.58</v>
      </c>
      <c r="D185" s="99"/>
    </row>
    <row r="186" spans="1:4" ht="15.75" hidden="1" outlineLevel="1">
      <c r="A186" s="23" t="s">
        <v>235</v>
      </c>
      <c r="B186" s="24" t="s">
        <v>34</v>
      </c>
      <c r="C186" s="23">
        <v>5.54</v>
      </c>
      <c r="D186" s="99"/>
    </row>
    <row r="187" spans="1:4" ht="15.75" hidden="1" outlineLevel="1">
      <c r="A187" s="23" t="s">
        <v>235</v>
      </c>
      <c r="B187" s="24" t="s">
        <v>35</v>
      </c>
      <c r="C187" s="23">
        <v>5.55</v>
      </c>
      <c r="D187" s="99"/>
    </row>
    <row r="188" spans="1:4" ht="15.75" hidden="1" outlineLevel="1">
      <c r="A188" s="23" t="s">
        <v>235</v>
      </c>
      <c r="B188" s="24" t="s">
        <v>36</v>
      </c>
      <c r="C188" s="23">
        <v>5.63</v>
      </c>
      <c r="D188" s="99"/>
    </row>
    <row r="189" spans="1:4" ht="15.75" hidden="1" outlineLevel="1">
      <c r="A189" s="23" t="s">
        <v>235</v>
      </c>
      <c r="B189" s="24" t="s">
        <v>1515</v>
      </c>
      <c r="C189" s="23">
        <v>5.45</v>
      </c>
      <c r="D189" s="99"/>
    </row>
    <row r="190" spans="1:4" ht="15.75" hidden="1" outlineLevel="1">
      <c r="A190" s="23" t="s">
        <v>235</v>
      </c>
      <c r="B190" s="24" t="s">
        <v>37</v>
      </c>
      <c r="C190" s="23">
        <v>5.47</v>
      </c>
      <c r="D190" s="99"/>
    </row>
    <row r="191" spans="1:4" ht="15.75" hidden="1" outlineLevel="1">
      <c r="A191" s="23" t="s">
        <v>235</v>
      </c>
      <c r="B191" s="24" t="s">
        <v>38</v>
      </c>
      <c r="C191" s="23">
        <v>5.48</v>
      </c>
      <c r="D191" s="99"/>
    </row>
    <row r="192" spans="1:4" ht="15.75">
      <c r="A192" s="28" t="s">
        <v>235</v>
      </c>
      <c r="B192" s="24"/>
      <c r="C192" s="23"/>
      <c r="D192" s="99"/>
    </row>
    <row r="193" spans="1:4" ht="15.75" hidden="1" outlineLevel="1">
      <c r="A193" s="23" t="s">
        <v>236</v>
      </c>
      <c r="B193" s="24" t="s">
        <v>14</v>
      </c>
      <c r="C193" s="23">
        <v>5.0999999999999996</v>
      </c>
      <c r="D193" s="99"/>
    </row>
    <row r="194" spans="1:4" ht="15.75" hidden="1" outlineLevel="1">
      <c r="A194" s="23" t="s">
        <v>236</v>
      </c>
      <c r="B194" s="24" t="s">
        <v>15</v>
      </c>
      <c r="C194" s="23">
        <v>5.2</v>
      </c>
      <c r="D194" s="99"/>
    </row>
    <row r="195" spans="1:4" ht="15.75" hidden="1" outlineLevel="1">
      <c r="A195" s="23" t="s">
        <v>236</v>
      </c>
      <c r="B195" s="24" t="s">
        <v>16</v>
      </c>
      <c r="C195" s="23">
        <v>5.3</v>
      </c>
      <c r="D195" s="99"/>
    </row>
    <row r="196" spans="1:4" ht="15.75" hidden="1" outlineLevel="1">
      <c r="A196" s="23" t="s">
        <v>236</v>
      </c>
      <c r="B196" s="24" t="s">
        <v>17</v>
      </c>
      <c r="C196" s="23">
        <v>5.6</v>
      </c>
      <c r="D196" s="99"/>
    </row>
    <row r="197" spans="1:4" ht="15.75" hidden="1" outlineLevel="1">
      <c r="A197" s="23" t="s">
        <v>236</v>
      </c>
      <c r="B197" s="24" t="s">
        <v>1516</v>
      </c>
      <c r="C197" s="25">
        <v>5.0999999999999996</v>
      </c>
      <c r="D197" s="99"/>
    </row>
    <row r="198" spans="1:4" ht="15.75" hidden="1" outlineLevel="1">
      <c r="A198" s="23" t="s">
        <v>236</v>
      </c>
      <c r="B198" s="24" t="s">
        <v>1513</v>
      </c>
      <c r="C198" s="23">
        <v>5.14</v>
      </c>
      <c r="D198" s="99"/>
    </row>
    <row r="199" spans="1:4" ht="15.75" hidden="1" outlineLevel="1">
      <c r="A199" s="23" t="s">
        <v>236</v>
      </c>
      <c r="B199" s="24" t="s">
        <v>20</v>
      </c>
      <c r="C199" s="23">
        <v>5.19</v>
      </c>
      <c r="D199" s="99"/>
    </row>
    <row r="200" spans="1:4" ht="15.75" hidden="1" outlineLevel="1">
      <c r="A200" s="23" t="s">
        <v>236</v>
      </c>
      <c r="B200" s="24" t="s">
        <v>21</v>
      </c>
      <c r="C200" s="23">
        <v>5.24</v>
      </c>
      <c r="D200" s="99"/>
    </row>
    <row r="201" spans="1:4" ht="15.75" hidden="1" outlineLevel="1">
      <c r="A201" s="23" t="s">
        <v>236</v>
      </c>
      <c r="B201" s="24" t="s">
        <v>22</v>
      </c>
      <c r="C201" s="23">
        <v>5.27</v>
      </c>
      <c r="D201" s="99"/>
    </row>
    <row r="202" spans="1:4" ht="15.75" hidden="1" outlineLevel="1">
      <c r="A202" s="23" t="s">
        <v>236</v>
      </c>
      <c r="B202" s="24" t="s">
        <v>23</v>
      </c>
      <c r="C202" s="23">
        <v>5.28</v>
      </c>
      <c r="D202" s="99"/>
    </row>
    <row r="203" spans="1:4" ht="15.75" hidden="1" outlineLevel="1">
      <c r="A203" s="23" t="s">
        <v>236</v>
      </c>
      <c r="B203" s="24" t="s">
        <v>24</v>
      </c>
      <c r="C203" s="23">
        <v>5.29</v>
      </c>
      <c r="D203" s="99"/>
    </row>
    <row r="204" spans="1:4" ht="15.75" hidden="1" outlineLevel="1">
      <c r="A204" s="23" t="s">
        <v>236</v>
      </c>
      <c r="B204" s="24" t="s">
        <v>25</v>
      </c>
      <c r="C204" s="25">
        <v>5.3</v>
      </c>
      <c r="D204" s="99"/>
    </row>
    <row r="205" spans="1:4" ht="15.75" hidden="1" outlineLevel="1">
      <c r="A205" s="23" t="s">
        <v>236</v>
      </c>
      <c r="B205" s="24" t="s">
        <v>26</v>
      </c>
      <c r="C205" s="23">
        <v>5.34</v>
      </c>
      <c r="D205" s="99"/>
    </row>
    <row r="206" spans="1:4" ht="15.75" hidden="1" outlineLevel="1">
      <c r="A206" s="23" t="s">
        <v>236</v>
      </c>
      <c r="B206" s="24" t="s">
        <v>27</v>
      </c>
      <c r="C206" s="23">
        <v>5.31</v>
      </c>
      <c r="D206" s="99"/>
    </row>
    <row r="207" spans="1:4" ht="15.75" hidden="1" outlineLevel="1">
      <c r="A207" s="23" t="s">
        <v>236</v>
      </c>
      <c r="B207" s="24" t="s">
        <v>28</v>
      </c>
      <c r="C207" s="23">
        <v>5.101</v>
      </c>
      <c r="D207" s="99"/>
    </row>
    <row r="208" spans="1:4" ht="15.75" hidden="1" outlineLevel="1">
      <c r="A208" s="23" t="s">
        <v>236</v>
      </c>
      <c r="B208" s="24" t="s">
        <v>29</v>
      </c>
      <c r="C208" s="23">
        <v>5.36</v>
      </c>
      <c r="D208" s="99"/>
    </row>
    <row r="209" spans="1:4" ht="15.75" hidden="1" outlineLevel="1">
      <c r="A209" s="23" t="s">
        <v>236</v>
      </c>
      <c r="B209" s="24" t="s">
        <v>30</v>
      </c>
      <c r="C209" s="23">
        <v>5.53</v>
      </c>
      <c r="D209" s="99"/>
    </row>
    <row r="210" spans="1:4" ht="15.75" hidden="1" outlineLevel="1">
      <c r="A210" s="23" t="s">
        <v>236</v>
      </c>
      <c r="B210" s="24" t="s">
        <v>31</v>
      </c>
      <c r="C210" s="23">
        <v>5.1020000000000003</v>
      </c>
      <c r="D210" s="99"/>
    </row>
    <row r="211" spans="1:4" ht="15.75" hidden="1" outlineLevel="1">
      <c r="A211" s="23" t="s">
        <v>236</v>
      </c>
      <c r="B211" s="24" t="s">
        <v>32</v>
      </c>
      <c r="C211" s="26">
        <v>5.0999999999999996</v>
      </c>
      <c r="D211" s="99"/>
    </row>
    <row r="212" spans="1:4" ht="15.75" hidden="1" outlineLevel="1">
      <c r="A212" s="23" t="s">
        <v>236</v>
      </c>
      <c r="B212" s="24" t="s">
        <v>33</v>
      </c>
      <c r="C212" s="23">
        <v>5.58</v>
      </c>
      <c r="D212" s="99"/>
    </row>
    <row r="213" spans="1:4" ht="15.75" hidden="1" outlineLevel="1">
      <c r="A213" s="23" t="s">
        <v>236</v>
      </c>
      <c r="B213" s="24" t="s">
        <v>34</v>
      </c>
      <c r="C213" s="23">
        <v>5.54</v>
      </c>
      <c r="D213" s="99"/>
    </row>
    <row r="214" spans="1:4" ht="15.75" hidden="1" outlineLevel="1">
      <c r="A214" s="23" t="s">
        <v>236</v>
      </c>
      <c r="B214" s="24" t="s">
        <v>35</v>
      </c>
      <c r="C214" s="23">
        <v>5.55</v>
      </c>
      <c r="D214" s="99"/>
    </row>
    <row r="215" spans="1:4" ht="15.75" hidden="1" outlineLevel="1">
      <c r="A215" s="23" t="s">
        <v>236</v>
      </c>
      <c r="B215" s="24" t="s">
        <v>36</v>
      </c>
      <c r="C215" s="23">
        <v>5.63</v>
      </c>
      <c r="D215" s="99"/>
    </row>
    <row r="216" spans="1:4" ht="15.75" hidden="1" outlineLevel="1">
      <c r="A216" s="23" t="s">
        <v>236</v>
      </c>
      <c r="B216" s="24" t="s">
        <v>37</v>
      </c>
      <c r="C216" s="23">
        <v>5.47</v>
      </c>
      <c r="D216" s="99"/>
    </row>
    <row r="217" spans="1:4" ht="15.75" hidden="1" outlineLevel="1">
      <c r="A217" s="23" t="s">
        <v>236</v>
      </c>
      <c r="B217" s="24" t="s">
        <v>38</v>
      </c>
      <c r="C217" s="23">
        <v>5.48</v>
      </c>
      <c r="D217" s="99"/>
    </row>
    <row r="218" spans="1:4" ht="15.75">
      <c r="A218" s="28" t="s">
        <v>236</v>
      </c>
      <c r="B218" s="24"/>
      <c r="C218" s="23"/>
      <c r="D218" s="99"/>
    </row>
    <row r="219" spans="1:4" ht="15.75" hidden="1" outlineLevel="1">
      <c r="A219" s="23" t="s">
        <v>237</v>
      </c>
      <c r="B219" s="24" t="s">
        <v>14</v>
      </c>
      <c r="C219" s="23">
        <v>5.0999999999999996</v>
      </c>
      <c r="D219" s="99"/>
    </row>
    <row r="220" spans="1:4" ht="15.75" hidden="1" outlineLevel="1">
      <c r="A220" s="23" t="s">
        <v>237</v>
      </c>
      <c r="B220" s="24" t="s">
        <v>15</v>
      </c>
      <c r="C220" s="23">
        <v>5.2</v>
      </c>
      <c r="D220" s="99"/>
    </row>
    <row r="221" spans="1:4" ht="15.75" hidden="1" outlineLevel="1">
      <c r="A221" s="23" t="s">
        <v>237</v>
      </c>
      <c r="B221" s="24" t="s">
        <v>16</v>
      </c>
      <c r="C221" s="23">
        <v>5.3</v>
      </c>
      <c r="D221" s="99"/>
    </row>
    <row r="222" spans="1:4" ht="15.75" hidden="1" outlineLevel="1">
      <c r="A222" s="23" t="s">
        <v>237</v>
      </c>
      <c r="B222" s="24" t="s">
        <v>17</v>
      </c>
      <c r="C222" s="23">
        <v>5.6</v>
      </c>
      <c r="D222" s="99"/>
    </row>
    <row r="223" spans="1:4" ht="15.75" hidden="1" outlineLevel="1">
      <c r="A223" s="23" t="s">
        <v>237</v>
      </c>
      <c r="B223" s="24" t="s">
        <v>1516</v>
      </c>
      <c r="C223" s="25">
        <v>5.0999999999999996</v>
      </c>
      <c r="D223" s="99"/>
    </row>
    <row r="224" spans="1:4" ht="15.75" hidden="1" outlineLevel="1">
      <c r="A224" s="23" t="s">
        <v>237</v>
      </c>
      <c r="B224" s="24" t="s">
        <v>1513</v>
      </c>
      <c r="C224" s="23">
        <v>5.14</v>
      </c>
      <c r="D224" s="99"/>
    </row>
    <row r="225" spans="1:4" ht="15.75" hidden="1" outlineLevel="1">
      <c r="A225" s="23" t="s">
        <v>237</v>
      </c>
      <c r="B225" s="24" t="s">
        <v>20</v>
      </c>
      <c r="C225" s="23">
        <v>5.19</v>
      </c>
      <c r="D225" s="99"/>
    </row>
    <row r="226" spans="1:4" ht="15.75" hidden="1" outlineLevel="1">
      <c r="A226" s="23" t="s">
        <v>237</v>
      </c>
      <c r="B226" s="24" t="s">
        <v>21</v>
      </c>
      <c r="C226" s="23">
        <v>5.24</v>
      </c>
      <c r="D226" s="99"/>
    </row>
    <row r="227" spans="1:4" ht="15.75" hidden="1" outlineLevel="1">
      <c r="A227" s="23" t="s">
        <v>237</v>
      </c>
      <c r="B227" s="24" t="s">
        <v>56</v>
      </c>
      <c r="C227" s="23">
        <v>5.26</v>
      </c>
      <c r="D227" s="99"/>
    </row>
    <row r="228" spans="1:4" ht="15.75" hidden="1" outlineLevel="1">
      <c r="A228" s="23" t="s">
        <v>237</v>
      </c>
      <c r="B228" s="24" t="s">
        <v>22</v>
      </c>
      <c r="C228" s="23">
        <v>5.27</v>
      </c>
      <c r="D228" s="99"/>
    </row>
    <row r="229" spans="1:4" ht="15.75" hidden="1" outlineLevel="1">
      <c r="A229" s="23" t="s">
        <v>237</v>
      </c>
      <c r="B229" s="24" t="s">
        <v>23</v>
      </c>
      <c r="C229" s="23">
        <v>5.28</v>
      </c>
      <c r="D229" s="99"/>
    </row>
    <row r="230" spans="1:4" ht="15.75" hidden="1" outlineLevel="1">
      <c r="A230" s="23" t="s">
        <v>237</v>
      </c>
      <c r="B230" s="24" t="s">
        <v>24</v>
      </c>
      <c r="C230" s="23">
        <v>5.29</v>
      </c>
      <c r="D230" s="99"/>
    </row>
    <row r="231" spans="1:4" ht="15.75" hidden="1" outlineLevel="1">
      <c r="A231" s="23" t="s">
        <v>237</v>
      </c>
      <c r="B231" s="24" t="s">
        <v>25</v>
      </c>
      <c r="C231" s="25">
        <v>5.3</v>
      </c>
      <c r="D231" s="99"/>
    </row>
    <row r="232" spans="1:4" ht="15.75" hidden="1" outlineLevel="1">
      <c r="A232" s="23" t="s">
        <v>237</v>
      </c>
      <c r="B232" s="24" t="s">
        <v>27</v>
      </c>
      <c r="C232" s="23">
        <v>5.31</v>
      </c>
      <c r="D232" s="99"/>
    </row>
    <row r="233" spans="1:4" ht="15.75" hidden="1" outlineLevel="1">
      <c r="A233" s="23" t="s">
        <v>237</v>
      </c>
      <c r="B233" s="24" t="s">
        <v>57</v>
      </c>
      <c r="C233" s="23">
        <v>5.33</v>
      </c>
      <c r="D233" s="99"/>
    </row>
    <row r="234" spans="1:4" ht="15.75" hidden="1" outlineLevel="1">
      <c r="A234" s="23" t="s">
        <v>237</v>
      </c>
      <c r="B234" s="24" t="s">
        <v>28</v>
      </c>
      <c r="C234" s="23">
        <v>5.101</v>
      </c>
      <c r="D234" s="99"/>
    </row>
    <row r="235" spans="1:4" ht="15.75" hidden="1" outlineLevel="1">
      <c r="A235" s="23" t="s">
        <v>237</v>
      </c>
      <c r="B235" s="24" t="s">
        <v>29</v>
      </c>
      <c r="C235" s="23">
        <v>5.36</v>
      </c>
      <c r="D235" s="99"/>
    </row>
    <row r="236" spans="1:4" ht="15.75" hidden="1" outlineLevel="1">
      <c r="A236" s="23" t="s">
        <v>237</v>
      </c>
      <c r="B236" s="24" t="s">
        <v>30</v>
      </c>
      <c r="C236" s="23">
        <v>5.53</v>
      </c>
      <c r="D236" s="99"/>
    </row>
    <row r="237" spans="1:4" ht="15.75" hidden="1" outlineLevel="1">
      <c r="A237" s="23" t="s">
        <v>237</v>
      </c>
      <c r="B237" s="24" t="s">
        <v>31</v>
      </c>
      <c r="C237" s="23">
        <v>5.1020000000000003</v>
      </c>
      <c r="D237" s="99"/>
    </row>
    <row r="238" spans="1:4" ht="15.75" hidden="1" outlineLevel="1">
      <c r="A238" s="23" t="s">
        <v>237</v>
      </c>
      <c r="B238" s="24" t="s">
        <v>33</v>
      </c>
      <c r="C238" s="23">
        <v>5.58</v>
      </c>
      <c r="D238" s="99"/>
    </row>
    <row r="239" spans="1:4" ht="15.75" hidden="1" outlineLevel="1">
      <c r="A239" s="23" t="s">
        <v>237</v>
      </c>
      <c r="B239" s="24" t="s">
        <v>34</v>
      </c>
      <c r="C239" s="23">
        <v>5.54</v>
      </c>
      <c r="D239" s="99"/>
    </row>
    <row r="240" spans="1:4" ht="15.75" hidden="1" outlineLevel="1">
      <c r="A240" s="23" t="s">
        <v>237</v>
      </c>
      <c r="B240" s="24" t="s">
        <v>35</v>
      </c>
      <c r="C240" s="23">
        <v>5.55</v>
      </c>
      <c r="D240" s="99"/>
    </row>
    <row r="241" spans="1:4" ht="15.75" hidden="1" outlineLevel="1">
      <c r="A241" s="23" t="s">
        <v>237</v>
      </c>
      <c r="B241" s="24" t="s">
        <v>36</v>
      </c>
      <c r="C241" s="23">
        <v>5.63</v>
      </c>
      <c r="D241" s="99"/>
    </row>
    <row r="242" spans="1:4" ht="15.75" hidden="1" outlineLevel="1">
      <c r="A242" s="23" t="s">
        <v>237</v>
      </c>
      <c r="B242" s="24" t="s">
        <v>37</v>
      </c>
      <c r="C242" s="23">
        <v>5.47</v>
      </c>
      <c r="D242" s="99"/>
    </row>
    <row r="243" spans="1:4" ht="15.75" hidden="1" outlineLevel="1">
      <c r="A243" s="23" t="s">
        <v>237</v>
      </c>
      <c r="B243" s="24" t="s">
        <v>38</v>
      </c>
      <c r="C243" s="23">
        <v>5.48</v>
      </c>
      <c r="D243" s="99"/>
    </row>
    <row r="244" spans="1:4" ht="15.75">
      <c r="A244" s="28" t="s">
        <v>237</v>
      </c>
      <c r="B244" s="24"/>
      <c r="C244" s="23"/>
      <c r="D244" s="99"/>
    </row>
    <row r="245" spans="1:4" ht="15.75" hidden="1" outlineLevel="1">
      <c r="A245" s="23" t="s">
        <v>238</v>
      </c>
      <c r="B245" s="24" t="s">
        <v>14</v>
      </c>
      <c r="C245" s="23">
        <v>5.0999999999999996</v>
      </c>
      <c r="D245" s="99"/>
    </row>
    <row r="246" spans="1:4" ht="15.75" hidden="1" outlineLevel="1">
      <c r="A246" s="23" t="s">
        <v>238</v>
      </c>
      <c r="B246" s="24" t="s">
        <v>15</v>
      </c>
      <c r="C246" s="23">
        <v>5.2</v>
      </c>
      <c r="D246" s="99"/>
    </row>
    <row r="247" spans="1:4" ht="15.75" hidden="1" outlineLevel="1">
      <c r="A247" s="23" t="s">
        <v>238</v>
      </c>
      <c r="B247" s="24" t="s">
        <v>16</v>
      </c>
      <c r="C247" s="23">
        <v>5.3</v>
      </c>
      <c r="D247" s="99"/>
    </row>
    <row r="248" spans="1:4" ht="15.75" hidden="1" outlineLevel="1">
      <c r="A248" s="23" t="s">
        <v>238</v>
      </c>
      <c r="B248" s="24" t="s">
        <v>17</v>
      </c>
      <c r="C248" s="23">
        <v>5.6</v>
      </c>
      <c r="D248" s="99"/>
    </row>
    <row r="249" spans="1:4" ht="15.75" hidden="1" outlineLevel="1">
      <c r="A249" s="23" t="s">
        <v>238</v>
      </c>
      <c r="B249" s="24" t="s">
        <v>1516</v>
      </c>
      <c r="C249" s="25">
        <v>5.0999999999999996</v>
      </c>
      <c r="D249" s="99"/>
    </row>
    <row r="250" spans="1:4" ht="15.75" hidden="1" outlineLevel="1">
      <c r="A250" s="23" t="s">
        <v>238</v>
      </c>
      <c r="B250" s="24" t="s">
        <v>1513</v>
      </c>
      <c r="C250" s="23">
        <v>5.14</v>
      </c>
      <c r="D250" s="99"/>
    </row>
    <row r="251" spans="1:4" ht="15.75" hidden="1" outlineLevel="1">
      <c r="A251" s="23" t="s">
        <v>238</v>
      </c>
      <c r="B251" s="24" t="s">
        <v>20</v>
      </c>
      <c r="C251" s="23">
        <v>5.19</v>
      </c>
      <c r="D251" s="99"/>
    </row>
    <row r="252" spans="1:4" ht="15.75" hidden="1" outlineLevel="1">
      <c r="A252" s="23" t="s">
        <v>238</v>
      </c>
      <c r="B252" s="24" t="s">
        <v>21</v>
      </c>
      <c r="C252" s="23">
        <v>5.24</v>
      </c>
      <c r="D252" s="99"/>
    </row>
    <row r="253" spans="1:4" ht="15.75" hidden="1" outlineLevel="1">
      <c r="A253" s="23" t="s">
        <v>238</v>
      </c>
      <c r="B253" s="24" t="s">
        <v>22</v>
      </c>
      <c r="C253" s="23">
        <v>5.27</v>
      </c>
      <c r="D253" s="99"/>
    </row>
    <row r="254" spans="1:4" ht="15.75" hidden="1" outlineLevel="1">
      <c r="A254" s="23" t="s">
        <v>238</v>
      </c>
      <c r="B254" s="24" t="s">
        <v>23</v>
      </c>
      <c r="C254" s="23">
        <v>5.28</v>
      </c>
      <c r="D254" s="99"/>
    </row>
    <row r="255" spans="1:4" ht="15.75" hidden="1" outlineLevel="1">
      <c r="A255" s="23" t="s">
        <v>238</v>
      </c>
      <c r="B255" s="24" t="s">
        <v>25</v>
      </c>
      <c r="C255" s="25">
        <v>5.3</v>
      </c>
      <c r="D255" s="99"/>
    </row>
    <row r="256" spans="1:4" ht="15.75" hidden="1" outlineLevel="1">
      <c r="A256" s="23" t="s">
        <v>238</v>
      </c>
      <c r="B256" s="24" t="s">
        <v>57</v>
      </c>
      <c r="C256" s="23">
        <v>5.33</v>
      </c>
      <c r="D256" s="99"/>
    </row>
    <row r="257" spans="1:4" ht="15.75" hidden="1" outlineLevel="1">
      <c r="A257" s="23" t="s">
        <v>238</v>
      </c>
      <c r="B257" s="24" t="s">
        <v>29</v>
      </c>
      <c r="C257" s="23">
        <v>5.36</v>
      </c>
      <c r="D257" s="99"/>
    </row>
    <row r="258" spans="1:4" ht="15.75" hidden="1" outlineLevel="1">
      <c r="A258" s="23" t="s">
        <v>238</v>
      </c>
      <c r="B258" s="24" t="s">
        <v>30</v>
      </c>
      <c r="C258" s="23">
        <v>5.53</v>
      </c>
      <c r="D258" s="99"/>
    </row>
    <row r="259" spans="1:4" ht="15.75" hidden="1" outlineLevel="1">
      <c r="A259" s="23" t="s">
        <v>238</v>
      </c>
      <c r="B259" s="24" t="s">
        <v>33</v>
      </c>
      <c r="C259" s="23">
        <v>5.58</v>
      </c>
      <c r="D259" s="99"/>
    </row>
    <row r="260" spans="1:4" ht="15.75" hidden="1" outlineLevel="1">
      <c r="A260" s="23" t="s">
        <v>238</v>
      </c>
      <c r="B260" s="24" t="s">
        <v>34</v>
      </c>
      <c r="C260" s="23">
        <v>5.54</v>
      </c>
      <c r="D260" s="99"/>
    </row>
    <row r="261" spans="1:4" ht="15.75" hidden="1" outlineLevel="1">
      <c r="A261" s="23" t="s">
        <v>238</v>
      </c>
      <c r="B261" s="24" t="s">
        <v>35</v>
      </c>
      <c r="C261" s="23">
        <v>5.55</v>
      </c>
      <c r="D261" s="99"/>
    </row>
    <row r="262" spans="1:4" ht="15.75" hidden="1" outlineLevel="1">
      <c r="A262" s="23" t="s">
        <v>238</v>
      </c>
      <c r="B262" s="24" t="s">
        <v>36</v>
      </c>
      <c r="C262" s="23">
        <v>5.63</v>
      </c>
      <c r="D262" s="99"/>
    </row>
    <row r="263" spans="1:4" ht="15.75" hidden="1" outlineLevel="1">
      <c r="A263" s="23" t="s">
        <v>238</v>
      </c>
      <c r="B263" s="24" t="s">
        <v>37</v>
      </c>
      <c r="C263" s="23">
        <v>5.47</v>
      </c>
      <c r="D263" s="99"/>
    </row>
    <row r="264" spans="1:4" ht="15.75" hidden="1" outlineLevel="1">
      <c r="A264" s="23" t="s">
        <v>238</v>
      </c>
      <c r="B264" s="24" t="s">
        <v>38</v>
      </c>
      <c r="C264" s="23">
        <v>5.48</v>
      </c>
      <c r="D264" s="99"/>
    </row>
    <row r="265" spans="1:4" ht="15.75">
      <c r="A265" s="28" t="s">
        <v>238</v>
      </c>
      <c r="B265" s="24"/>
      <c r="C265" s="23"/>
      <c r="D265" s="99"/>
    </row>
    <row r="266" spans="1:4" ht="15.75" hidden="1" outlineLevel="1">
      <c r="A266" s="23" t="s">
        <v>239</v>
      </c>
      <c r="B266" s="24" t="s">
        <v>14</v>
      </c>
      <c r="C266" s="23">
        <v>5.0999999999999996</v>
      </c>
      <c r="D266" s="99"/>
    </row>
    <row r="267" spans="1:4" ht="15.75" hidden="1" outlineLevel="1">
      <c r="A267" s="23" t="s">
        <v>239</v>
      </c>
      <c r="B267" s="24" t="s">
        <v>15</v>
      </c>
      <c r="C267" s="23">
        <v>5.2</v>
      </c>
      <c r="D267" s="99"/>
    </row>
    <row r="268" spans="1:4" ht="15.75" hidden="1" outlineLevel="1">
      <c r="A268" s="23" t="s">
        <v>239</v>
      </c>
      <c r="B268" s="24" t="s">
        <v>16</v>
      </c>
      <c r="C268" s="23">
        <v>5.3</v>
      </c>
      <c r="D268" s="99"/>
    </row>
    <row r="269" spans="1:4" ht="15.75" hidden="1" outlineLevel="1">
      <c r="A269" s="23" t="s">
        <v>239</v>
      </c>
      <c r="B269" s="24" t="s">
        <v>17</v>
      </c>
      <c r="C269" s="23">
        <v>5.6</v>
      </c>
      <c r="D269" s="99"/>
    </row>
    <row r="270" spans="1:4" ht="15.75" hidden="1" outlineLevel="1">
      <c r="A270" s="23" t="s">
        <v>239</v>
      </c>
      <c r="B270" s="24" t="s">
        <v>1516</v>
      </c>
      <c r="C270" s="25">
        <v>5.0999999999999996</v>
      </c>
      <c r="D270" s="99"/>
    </row>
    <row r="271" spans="1:4" ht="15.75" hidden="1" outlineLevel="1">
      <c r="A271" s="23" t="s">
        <v>239</v>
      </c>
      <c r="B271" s="24" t="s">
        <v>1513</v>
      </c>
      <c r="C271" s="23">
        <v>5.14</v>
      </c>
      <c r="D271" s="99"/>
    </row>
    <row r="272" spans="1:4" ht="15.75" hidden="1" outlineLevel="1">
      <c r="A272" s="23" t="s">
        <v>239</v>
      </c>
      <c r="B272" s="24" t="s">
        <v>20</v>
      </c>
      <c r="C272" s="23">
        <v>5.19</v>
      </c>
      <c r="D272" s="99"/>
    </row>
    <row r="273" spans="1:4" ht="15.75" hidden="1" outlineLevel="1">
      <c r="A273" s="23" t="s">
        <v>239</v>
      </c>
      <c r="B273" s="24" t="s">
        <v>21</v>
      </c>
      <c r="C273" s="23">
        <v>5.24</v>
      </c>
      <c r="D273" s="99"/>
    </row>
    <row r="274" spans="1:4" ht="15.75" hidden="1" outlineLevel="1">
      <c r="A274" s="23" t="s">
        <v>239</v>
      </c>
      <c r="B274" s="24" t="s">
        <v>56</v>
      </c>
      <c r="C274" s="23">
        <v>5.26</v>
      </c>
      <c r="D274" s="99"/>
    </row>
    <row r="275" spans="1:4" ht="15.75" hidden="1" outlineLevel="1">
      <c r="A275" s="23" t="s">
        <v>239</v>
      </c>
      <c r="B275" s="24" t="s">
        <v>22</v>
      </c>
      <c r="C275" s="23">
        <v>5.27</v>
      </c>
      <c r="D275" s="99"/>
    </row>
    <row r="276" spans="1:4" ht="15.75" hidden="1" outlineLevel="1">
      <c r="A276" s="23" t="s">
        <v>239</v>
      </c>
      <c r="B276" s="24" t="s">
        <v>23</v>
      </c>
      <c r="C276" s="23">
        <v>5.28</v>
      </c>
      <c r="D276" s="99"/>
    </row>
    <row r="277" spans="1:4" ht="15.75" hidden="1" outlineLevel="1">
      <c r="A277" s="23" t="s">
        <v>239</v>
      </c>
      <c r="B277" s="24" t="s">
        <v>24</v>
      </c>
      <c r="C277" s="23">
        <v>5.29</v>
      </c>
      <c r="D277" s="99"/>
    </row>
    <row r="278" spans="1:4" ht="15.75" hidden="1" outlineLevel="1">
      <c r="A278" s="23" t="s">
        <v>239</v>
      </c>
      <c r="B278" s="24" t="s">
        <v>25</v>
      </c>
      <c r="C278" s="25">
        <v>5.3</v>
      </c>
      <c r="D278" s="99"/>
    </row>
    <row r="279" spans="1:4" ht="15.75" hidden="1" outlineLevel="1">
      <c r="A279" s="23" t="s">
        <v>239</v>
      </c>
      <c r="B279" s="24" t="s">
        <v>57</v>
      </c>
      <c r="C279" s="23">
        <v>5.33</v>
      </c>
      <c r="D279" s="99"/>
    </row>
    <row r="280" spans="1:4" ht="15.75" hidden="1" outlineLevel="1">
      <c r="A280" s="23" t="s">
        <v>239</v>
      </c>
      <c r="B280" s="24" t="s">
        <v>29</v>
      </c>
      <c r="C280" s="23">
        <v>5.36</v>
      </c>
      <c r="D280" s="99"/>
    </row>
    <row r="281" spans="1:4" ht="15.75" hidden="1" outlineLevel="1">
      <c r="A281" s="23" t="s">
        <v>239</v>
      </c>
      <c r="B281" s="24" t="s">
        <v>84</v>
      </c>
      <c r="C281" s="23">
        <v>5.69</v>
      </c>
      <c r="D281" s="99"/>
    </row>
    <row r="282" spans="1:4" ht="15.75" hidden="1" outlineLevel="1">
      <c r="A282" s="23" t="s">
        <v>239</v>
      </c>
      <c r="B282" s="24" t="s">
        <v>85</v>
      </c>
      <c r="C282" s="25">
        <v>5.7</v>
      </c>
      <c r="D282" s="99"/>
    </row>
    <row r="283" spans="1:4" ht="15.75" hidden="1" outlineLevel="1">
      <c r="A283" s="23" t="s">
        <v>239</v>
      </c>
      <c r="B283" s="24" t="s">
        <v>86</v>
      </c>
      <c r="C283" s="23">
        <v>5.74</v>
      </c>
      <c r="D283" s="99"/>
    </row>
    <row r="284" spans="1:4" ht="15.75" hidden="1" outlineLevel="1">
      <c r="A284" s="23" t="s">
        <v>239</v>
      </c>
      <c r="B284" s="24" t="s">
        <v>87</v>
      </c>
      <c r="C284" s="23">
        <v>5.49</v>
      </c>
      <c r="D284" s="99"/>
    </row>
    <row r="285" spans="1:4" ht="15.75" hidden="1" outlineLevel="1">
      <c r="A285" s="23" t="s">
        <v>239</v>
      </c>
      <c r="B285" s="24" t="s">
        <v>88</v>
      </c>
      <c r="C285" s="23">
        <v>5.51</v>
      </c>
      <c r="D285" s="99"/>
    </row>
    <row r="286" spans="1:4" ht="15.75" hidden="1" outlineLevel="1">
      <c r="A286" s="23" t="s">
        <v>239</v>
      </c>
      <c r="B286" s="24" t="s">
        <v>1517</v>
      </c>
      <c r="C286" s="23">
        <v>5.52</v>
      </c>
      <c r="D286" s="99"/>
    </row>
    <row r="287" spans="1:4" ht="15.75" hidden="1" outlineLevel="1">
      <c r="A287" s="23" t="s">
        <v>239</v>
      </c>
      <c r="B287" s="24" t="s">
        <v>30</v>
      </c>
      <c r="C287" s="23">
        <v>5.53</v>
      </c>
      <c r="D287" s="99"/>
    </row>
    <row r="288" spans="1:4" ht="15.75" hidden="1" outlineLevel="1">
      <c r="A288" s="23" t="s">
        <v>239</v>
      </c>
      <c r="B288" s="24" t="s">
        <v>33</v>
      </c>
      <c r="C288" s="23">
        <v>5.58</v>
      </c>
      <c r="D288" s="99"/>
    </row>
    <row r="289" spans="1:4" ht="15.75" hidden="1" outlineLevel="1">
      <c r="A289" s="23" t="s">
        <v>239</v>
      </c>
      <c r="B289" s="24" t="s">
        <v>34</v>
      </c>
      <c r="C289" s="23">
        <v>5.54</v>
      </c>
      <c r="D289" s="99"/>
    </row>
    <row r="290" spans="1:4" ht="15.75" hidden="1" outlineLevel="1">
      <c r="A290" s="23" t="s">
        <v>239</v>
      </c>
      <c r="B290" s="24" t="s">
        <v>35</v>
      </c>
      <c r="C290" s="23">
        <v>5.55</v>
      </c>
      <c r="D290" s="99"/>
    </row>
    <row r="291" spans="1:4" ht="15.75" hidden="1" outlineLevel="1">
      <c r="A291" s="23" t="s">
        <v>239</v>
      </c>
      <c r="B291" s="24" t="s">
        <v>36</v>
      </c>
      <c r="C291" s="23">
        <v>5.63</v>
      </c>
      <c r="D291" s="99"/>
    </row>
    <row r="292" spans="1:4" ht="15.75" hidden="1" outlineLevel="1">
      <c r="A292" s="23" t="s">
        <v>239</v>
      </c>
      <c r="B292" s="24" t="s">
        <v>37</v>
      </c>
      <c r="C292" s="23">
        <v>5.47</v>
      </c>
      <c r="D292" s="99"/>
    </row>
    <row r="293" spans="1:4" ht="15.75" hidden="1" outlineLevel="1">
      <c r="A293" s="23" t="s">
        <v>239</v>
      </c>
      <c r="B293" s="24" t="s">
        <v>38</v>
      </c>
      <c r="C293" s="23">
        <v>5.48</v>
      </c>
      <c r="D293" s="99"/>
    </row>
    <row r="294" spans="1:4" ht="15.75">
      <c r="A294" s="28" t="s">
        <v>239</v>
      </c>
      <c r="B294" s="24"/>
      <c r="C294" s="23"/>
      <c r="D294" s="99"/>
    </row>
    <row r="295" spans="1:4" ht="31.5" hidden="1" outlineLevel="1">
      <c r="A295" s="23" t="s">
        <v>240</v>
      </c>
      <c r="B295" s="24" t="s">
        <v>14</v>
      </c>
      <c r="C295" s="23">
        <v>5.0999999999999996</v>
      </c>
      <c r="D295" s="99"/>
    </row>
    <row r="296" spans="1:4" ht="31.5" hidden="1" outlineLevel="1">
      <c r="A296" s="23" t="s">
        <v>240</v>
      </c>
      <c r="B296" s="24" t="s">
        <v>15</v>
      </c>
      <c r="C296" s="23">
        <v>5.2</v>
      </c>
      <c r="D296" s="99"/>
    </row>
    <row r="297" spans="1:4" ht="31.5" hidden="1" outlineLevel="1">
      <c r="A297" s="23" t="s">
        <v>240</v>
      </c>
      <c r="B297" s="24" t="s">
        <v>16</v>
      </c>
      <c r="C297" s="23">
        <v>5.3</v>
      </c>
      <c r="D297" s="99"/>
    </row>
    <row r="298" spans="1:4" ht="31.5" hidden="1" outlineLevel="1">
      <c r="A298" s="23" t="s">
        <v>240</v>
      </c>
      <c r="B298" s="24" t="s">
        <v>1513</v>
      </c>
      <c r="C298" s="23">
        <v>5.14</v>
      </c>
      <c r="D298" s="99"/>
    </row>
    <row r="299" spans="1:4" ht="31.5" hidden="1" outlineLevel="1">
      <c r="A299" s="23" t="s">
        <v>240</v>
      </c>
      <c r="B299" s="24" t="s">
        <v>20</v>
      </c>
      <c r="C299" s="23">
        <v>5.19</v>
      </c>
      <c r="D299" s="99"/>
    </row>
    <row r="300" spans="1:4" ht="31.5" hidden="1" outlineLevel="1">
      <c r="A300" s="23" t="s">
        <v>240</v>
      </c>
      <c r="B300" s="24" t="s">
        <v>21</v>
      </c>
      <c r="C300" s="23">
        <v>5.24</v>
      </c>
      <c r="D300" s="99"/>
    </row>
    <row r="301" spans="1:4" ht="31.5" hidden="1" outlineLevel="1">
      <c r="A301" s="23" t="s">
        <v>240</v>
      </c>
      <c r="B301" s="24" t="s">
        <v>56</v>
      </c>
      <c r="C301" s="23">
        <v>5.26</v>
      </c>
      <c r="D301" s="99"/>
    </row>
    <row r="302" spans="1:4" ht="31.5" hidden="1" outlineLevel="1">
      <c r="A302" s="23" t="s">
        <v>240</v>
      </c>
      <c r="B302" s="24" t="s">
        <v>22</v>
      </c>
      <c r="C302" s="23">
        <v>5.27</v>
      </c>
      <c r="D302" s="99"/>
    </row>
    <row r="303" spans="1:4" ht="31.5" hidden="1" outlineLevel="1">
      <c r="A303" s="23" t="s">
        <v>240</v>
      </c>
      <c r="B303" s="24" t="s">
        <v>23</v>
      </c>
      <c r="C303" s="23">
        <v>5.28</v>
      </c>
      <c r="D303" s="99"/>
    </row>
    <row r="304" spans="1:4" ht="31.5" hidden="1" outlineLevel="1">
      <c r="A304" s="23" t="s">
        <v>240</v>
      </c>
      <c r="B304" s="24" t="s">
        <v>90</v>
      </c>
      <c r="C304" s="23">
        <v>5.37</v>
      </c>
      <c r="D304" s="99"/>
    </row>
    <row r="305" spans="1:4" ht="31.5" hidden="1" outlineLevel="1">
      <c r="A305" s="23" t="s">
        <v>240</v>
      </c>
      <c r="B305" s="24" t="s">
        <v>87</v>
      </c>
      <c r="C305" s="23">
        <v>5.49</v>
      </c>
      <c r="D305" s="99"/>
    </row>
    <row r="306" spans="1:4" ht="31.5" hidden="1" outlineLevel="1">
      <c r="A306" s="23" t="s">
        <v>240</v>
      </c>
      <c r="B306" s="24" t="s">
        <v>88</v>
      </c>
      <c r="C306" s="23">
        <v>5.51</v>
      </c>
      <c r="D306" s="99"/>
    </row>
    <row r="307" spans="1:4" ht="31.5" hidden="1" outlineLevel="1">
      <c r="A307" s="23" t="s">
        <v>240</v>
      </c>
      <c r="B307" s="24" t="s">
        <v>30</v>
      </c>
      <c r="C307" s="23">
        <v>5.53</v>
      </c>
      <c r="D307" s="99"/>
    </row>
    <row r="308" spans="1:4" ht="31.5" hidden="1" outlineLevel="1">
      <c r="A308" s="23" t="s">
        <v>240</v>
      </c>
      <c r="B308" s="24" t="s">
        <v>84</v>
      </c>
      <c r="C308" s="23">
        <v>5.69</v>
      </c>
      <c r="D308" s="99"/>
    </row>
    <row r="309" spans="1:4" ht="31.5" hidden="1" outlineLevel="1">
      <c r="A309" s="23" t="s">
        <v>240</v>
      </c>
      <c r="B309" s="24" t="s">
        <v>91</v>
      </c>
      <c r="C309" s="23">
        <v>5.75</v>
      </c>
      <c r="D309" s="99"/>
    </row>
    <row r="310" spans="1:4" ht="31.5" hidden="1" outlineLevel="1">
      <c r="A310" s="23" t="s">
        <v>240</v>
      </c>
      <c r="B310" s="24" t="s">
        <v>85</v>
      </c>
      <c r="C310" s="25">
        <v>5.7</v>
      </c>
      <c r="D310" s="99"/>
    </row>
    <row r="311" spans="1:4" ht="31.5" hidden="1" outlineLevel="1">
      <c r="A311" s="23" t="s">
        <v>240</v>
      </c>
      <c r="B311" s="24" t="s">
        <v>86</v>
      </c>
      <c r="C311" s="23">
        <v>5.74</v>
      </c>
      <c r="D311" s="99"/>
    </row>
    <row r="312" spans="1:4" ht="31.5" hidden="1" outlineLevel="1">
      <c r="A312" s="23" t="s">
        <v>240</v>
      </c>
      <c r="B312" s="24" t="s">
        <v>33</v>
      </c>
      <c r="C312" s="23">
        <v>5.58</v>
      </c>
      <c r="D312" s="99"/>
    </row>
    <row r="313" spans="1:4" ht="31.5" hidden="1" outlineLevel="1">
      <c r="A313" s="23" t="s">
        <v>240</v>
      </c>
      <c r="B313" s="24" t="s">
        <v>34</v>
      </c>
      <c r="C313" s="23">
        <v>5.54</v>
      </c>
      <c r="D313" s="99"/>
    </row>
    <row r="314" spans="1:4" ht="31.5" hidden="1" outlineLevel="1">
      <c r="A314" s="23" t="s">
        <v>240</v>
      </c>
      <c r="B314" s="24" t="s">
        <v>35</v>
      </c>
      <c r="C314" s="23">
        <v>5.55</v>
      </c>
      <c r="D314" s="99"/>
    </row>
    <row r="315" spans="1:4" ht="31.5" hidden="1" outlineLevel="1">
      <c r="A315" s="23" t="s">
        <v>240</v>
      </c>
      <c r="B315" s="24" t="s">
        <v>36</v>
      </c>
      <c r="C315" s="23">
        <v>5.63</v>
      </c>
      <c r="D315" s="99"/>
    </row>
    <row r="316" spans="1:4" ht="31.5" hidden="1" outlineLevel="1">
      <c r="A316" s="23" t="s">
        <v>240</v>
      </c>
      <c r="B316" s="24" t="s">
        <v>92</v>
      </c>
      <c r="C316" s="23">
        <v>5.65</v>
      </c>
      <c r="D316" s="99"/>
    </row>
    <row r="317" spans="1:4" ht="31.5" hidden="1" outlineLevel="1">
      <c r="A317" s="23" t="s">
        <v>240</v>
      </c>
      <c r="B317" s="24" t="s">
        <v>93</v>
      </c>
      <c r="C317" s="23">
        <v>5.68</v>
      </c>
      <c r="D317" s="99"/>
    </row>
    <row r="318" spans="1:4" ht="31.5" hidden="1" outlineLevel="1">
      <c r="A318" s="23" t="s">
        <v>240</v>
      </c>
      <c r="B318" s="24" t="s">
        <v>37</v>
      </c>
      <c r="C318" s="23">
        <v>5.47</v>
      </c>
      <c r="D318" s="99"/>
    </row>
    <row r="319" spans="1:4" ht="31.5" hidden="1" outlineLevel="1">
      <c r="A319" s="23" t="s">
        <v>240</v>
      </c>
      <c r="B319" s="24" t="s">
        <v>38</v>
      </c>
      <c r="C319" s="23">
        <v>5.48</v>
      </c>
      <c r="D319" s="99"/>
    </row>
    <row r="320" spans="1:4" ht="31.5">
      <c r="A320" s="28" t="s">
        <v>240</v>
      </c>
      <c r="B320" s="24"/>
      <c r="C320" s="23"/>
      <c r="D320" s="99"/>
    </row>
    <row r="321" spans="1:4" ht="31.5" hidden="1" outlineLevel="1">
      <c r="A321" s="23" t="s">
        <v>241</v>
      </c>
      <c r="B321" s="24" t="s">
        <v>14</v>
      </c>
      <c r="C321" s="23">
        <v>5.0999999999999996</v>
      </c>
      <c r="D321" s="99"/>
    </row>
    <row r="322" spans="1:4" ht="31.5" hidden="1" outlineLevel="1">
      <c r="A322" s="23" t="s">
        <v>241</v>
      </c>
      <c r="B322" s="24" t="s">
        <v>15</v>
      </c>
      <c r="C322" s="23">
        <v>5.2</v>
      </c>
      <c r="D322" s="99"/>
    </row>
    <row r="323" spans="1:4" ht="31.5" hidden="1" outlineLevel="1">
      <c r="A323" s="23" t="s">
        <v>241</v>
      </c>
      <c r="B323" s="24" t="s">
        <v>56</v>
      </c>
      <c r="C323" s="23">
        <v>5.26</v>
      </c>
      <c r="D323" s="99"/>
    </row>
    <row r="324" spans="1:4" ht="31.5" hidden="1" outlineLevel="1">
      <c r="A324" s="23" t="s">
        <v>241</v>
      </c>
      <c r="B324" s="24" t="s">
        <v>1513</v>
      </c>
      <c r="C324" s="23">
        <v>5.14</v>
      </c>
      <c r="D324" s="99"/>
    </row>
    <row r="325" spans="1:4" ht="31.5" hidden="1" outlineLevel="1">
      <c r="A325" s="23" t="s">
        <v>241</v>
      </c>
      <c r="B325" s="24" t="s">
        <v>20</v>
      </c>
      <c r="C325" s="23">
        <v>5.19</v>
      </c>
      <c r="D325" s="99"/>
    </row>
    <row r="326" spans="1:4" ht="31.5" hidden="1" outlineLevel="1">
      <c r="A326" s="23" t="s">
        <v>241</v>
      </c>
      <c r="B326" s="24" t="s">
        <v>90</v>
      </c>
      <c r="C326" s="23">
        <v>5.37</v>
      </c>
      <c r="D326" s="99"/>
    </row>
    <row r="327" spans="1:4" ht="31.5" hidden="1" outlineLevel="1">
      <c r="A327" s="23" t="s">
        <v>241</v>
      </c>
      <c r="B327" s="24" t="s">
        <v>84</v>
      </c>
      <c r="C327" s="23">
        <v>5.69</v>
      </c>
      <c r="D327" s="99"/>
    </row>
    <row r="328" spans="1:4" ht="31.5" hidden="1" outlineLevel="1">
      <c r="A328" s="23" t="s">
        <v>241</v>
      </c>
      <c r="B328" s="24" t="s">
        <v>94</v>
      </c>
      <c r="C328" s="25">
        <v>5.8</v>
      </c>
      <c r="D328" s="99"/>
    </row>
    <row r="329" spans="1:4" ht="31.5" hidden="1" outlineLevel="1">
      <c r="A329" s="23" t="s">
        <v>241</v>
      </c>
      <c r="B329" s="24" t="s">
        <v>91</v>
      </c>
      <c r="C329" s="23">
        <v>5.75</v>
      </c>
      <c r="D329" s="99"/>
    </row>
    <row r="330" spans="1:4" ht="31.5" hidden="1" outlineLevel="1">
      <c r="A330" s="23" t="s">
        <v>241</v>
      </c>
      <c r="B330" s="24" t="s">
        <v>85</v>
      </c>
      <c r="C330" s="25">
        <v>5.7</v>
      </c>
      <c r="D330" s="99"/>
    </row>
    <row r="331" spans="1:4" ht="31.5" hidden="1" outlineLevel="1">
      <c r="A331" s="23" t="s">
        <v>241</v>
      </c>
      <c r="B331" s="24" t="s">
        <v>86</v>
      </c>
      <c r="C331" s="23">
        <v>5.74</v>
      </c>
      <c r="D331" s="99"/>
    </row>
    <row r="332" spans="1:4" ht="31.5" hidden="1" outlineLevel="1">
      <c r="A332" s="23" t="s">
        <v>241</v>
      </c>
      <c r="B332" s="24" t="s">
        <v>33</v>
      </c>
      <c r="C332" s="23">
        <v>5.58</v>
      </c>
      <c r="D332" s="99"/>
    </row>
    <row r="333" spans="1:4" ht="31.5" hidden="1" outlineLevel="1">
      <c r="A333" s="23" t="s">
        <v>241</v>
      </c>
      <c r="B333" s="24" t="s">
        <v>35</v>
      </c>
      <c r="C333" s="23">
        <v>5.55</v>
      </c>
      <c r="D333" s="99"/>
    </row>
    <row r="334" spans="1:4" ht="31.5" hidden="1" outlineLevel="1">
      <c r="A334" s="23" t="s">
        <v>241</v>
      </c>
      <c r="B334" s="24" t="s">
        <v>36</v>
      </c>
      <c r="C334" s="23">
        <v>5.63</v>
      </c>
      <c r="D334" s="99"/>
    </row>
    <row r="335" spans="1:4" ht="31.5" hidden="1" outlineLevel="1">
      <c r="A335" s="23" t="s">
        <v>241</v>
      </c>
      <c r="B335" s="24" t="s">
        <v>92</v>
      </c>
      <c r="C335" s="23">
        <v>5.65</v>
      </c>
      <c r="D335" s="99"/>
    </row>
    <row r="336" spans="1:4" ht="31.5" hidden="1" outlineLevel="1">
      <c r="A336" s="23" t="s">
        <v>241</v>
      </c>
      <c r="B336" s="24" t="s">
        <v>93</v>
      </c>
      <c r="C336" s="23">
        <v>5.68</v>
      </c>
      <c r="D336" s="99"/>
    </row>
    <row r="337" spans="1:4" ht="31.5" hidden="1" outlineLevel="1">
      <c r="A337" s="23" t="s">
        <v>241</v>
      </c>
      <c r="B337" s="24" t="s">
        <v>37</v>
      </c>
      <c r="C337" s="23">
        <v>5.47</v>
      </c>
      <c r="D337" s="99"/>
    </row>
    <row r="338" spans="1:4" ht="31.5" hidden="1" outlineLevel="1">
      <c r="A338" s="23" t="s">
        <v>241</v>
      </c>
      <c r="B338" s="24" t="s">
        <v>38</v>
      </c>
      <c r="C338" s="23">
        <v>5.48</v>
      </c>
      <c r="D338" s="99"/>
    </row>
    <row r="339" spans="1:4" ht="31.5">
      <c r="A339" s="28" t="s">
        <v>241</v>
      </c>
      <c r="B339" s="24"/>
      <c r="C339" s="23"/>
      <c r="D339" s="99"/>
    </row>
    <row r="340" spans="1:4" ht="31.5" hidden="1" outlineLevel="1">
      <c r="A340" s="23" t="s">
        <v>242</v>
      </c>
      <c r="B340" s="24" t="s">
        <v>95</v>
      </c>
      <c r="C340" s="23">
        <v>5.0999999999999996</v>
      </c>
      <c r="D340" s="99"/>
    </row>
    <row r="341" spans="1:4" ht="31.5" hidden="1" outlineLevel="1">
      <c r="A341" s="23" t="s">
        <v>242</v>
      </c>
      <c r="B341" s="24" t="s">
        <v>15</v>
      </c>
      <c r="C341" s="23">
        <v>5.2</v>
      </c>
      <c r="D341" s="99"/>
    </row>
    <row r="342" spans="1:4" ht="31.5" hidden="1" outlineLevel="1">
      <c r="A342" s="23" t="s">
        <v>242</v>
      </c>
      <c r="B342" s="24" t="s">
        <v>56</v>
      </c>
      <c r="C342" s="23">
        <v>5.26</v>
      </c>
      <c r="D342" s="99"/>
    </row>
    <row r="343" spans="1:4" ht="31.5" hidden="1" outlineLevel="1">
      <c r="A343" s="23" t="s">
        <v>242</v>
      </c>
      <c r="B343" s="24" t="s">
        <v>96</v>
      </c>
      <c r="C343" s="23">
        <v>5.38</v>
      </c>
      <c r="D343" s="99"/>
    </row>
    <row r="344" spans="1:4" ht="31.5" hidden="1" outlineLevel="1">
      <c r="A344" s="23" t="s">
        <v>242</v>
      </c>
      <c r="B344" s="24" t="s">
        <v>97</v>
      </c>
      <c r="C344" s="23">
        <v>5.39</v>
      </c>
      <c r="D344" s="99"/>
    </row>
    <row r="345" spans="1:4" ht="31.5" hidden="1" outlineLevel="1">
      <c r="A345" s="23" t="s">
        <v>242</v>
      </c>
      <c r="B345" s="24" t="s">
        <v>98</v>
      </c>
      <c r="C345" s="25">
        <v>5.6</v>
      </c>
      <c r="D345" s="99"/>
    </row>
    <row r="346" spans="1:4" ht="31.5" hidden="1" outlineLevel="1">
      <c r="A346" s="23" t="s">
        <v>242</v>
      </c>
      <c r="B346" s="24" t="s">
        <v>38</v>
      </c>
      <c r="C346" s="23">
        <v>5.48</v>
      </c>
      <c r="D346" s="99"/>
    </row>
    <row r="347" spans="1:4" ht="31.5">
      <c r="A347" s="28" t="s">
        <v>242</v>
      </c>
      <c r="B347" s="24"/>
      <c r="C347" s="23"/>
      <c r="D347" s="99"/>
    </row>
    <row r="348" spans="1:4" ht="31.5" hidden="1" outlineLevel="1">
      <c r="A348" s="23" t="s">
        <v>243</v>
      </c>
      <c r="B348" s="24" t="s">
        <v>14</v>
      </c>
      <c r="C348" s="23">
        <v>5.0999999999999996</v>
      </c>
      <c r="D348" s="99"/>
    </row>
    <row r="349" spans="1:4" ht="31.5" hidden="1" outlineLevel="1">
      <c r="A349" s="23" t="s">
        <v>243</v>
      </c>
      <c r="B349" s="24" t="s">
        <v>15</v>
      </c>
      <c r="C349" s="23">
        <v>5.2</v>
      </c>
      <c r="D349" s="99"/>
    </row>
    <row r="350" spans="1:4" ht="31.5" hidden="1" outlineLevel="1">
      <c r="A350" s="23" t="s">
        <v>243</v>
      </c>
      <c r="B350" s="24" t="s">
        <v>16</v>
      </c>
      <c r="C350" s="23">
        <v>5.3</v>
      </c>
      <c r="D350" s="99"/>
    </row>
    <row r="351" spans="1:4" ht="31.5" hidden="1" outlineLevel="1">
      <c r="A351" s="23" t="s">
        <v>243</v>
      </c>
      <c r="B351" s="24" t="s">
        <v>17</v>
      </c>
      <c r="C351" s="23">
        <v>5.6</v>
      </c>
      <c r="D351" s="99"/>
    </row>
    <row r="352" spans="1:4" ht="31.5" hidden="1" outlineLevel="1">
      <c r="A352" s="23" t="s">
        <v>243</v>
      </c>
      <c r="B352" s="24" t="s">
        <v>1516</v>
      </c>
      <c r="C352" s="25">
        <v>5.0999999999999996</v>
      </c>
      <c r="D352" s="99"/>
    </row>
    <row r="353" spans="1:4" ht="31.5" hidden="1" outlineLevel="1">
      <c r="A353" s="23" t="s">
        <v>243</v>
      </c>
      <c r="B353" s="24" t="s">
        <v>1513</v>
      </c>
      <c r="C353" s="23">
        <v>5.14</v>
      </c>
      <c r="D353" s="99"/>
    </row>
    <row r="354" spans="1:4" ht="31.5" hidden="1" outlineLevel="1">
      <c r="A354" s="23" t="s">
        <v>243</v>
      </c>
      <c r="B354" s="24" t="s">
        <v>20</v>
      </c>
      <c r="C354" s="23">
        <v>5.19</v>
      </c>
      <c r="D354" s="99"/>
    </row>
    <row r="355" spans="1:4" ht="31.5" hidden="1" outlineLevel="1">
      <c r="A355" s="23" t="s">
        <v>243</v>
      </c>
      <c r="B355" s="24" t="s">
        <v>21</v>
      </c>
      <c r="C355" s="23">
        <v>5.24</v>
      </c>
      <c r="D355" s="99"/>
    </row>
    <row r="356" spans="1:4" ht="31.5" hidden="1" outlineLevel="1">
      <c r="A356" s="23" t="s">
        <v>243</v>
      </c>
      <c r="B356" s="24" t="s">
        <v>56</v>
      </c>
      <c r="C356" s="23">
        <v>5.26</v>
      </c>
      <c r="D356" s="99"/>
    </row>
    <row r="357" spans="1:4" ht="31.5" hidden="1" outlineLevel="1">
      <c r="A357" s="23" t="s">
        <v>243</v>
      </c>
      <c r="B357" s="24" t="s">
        <v>22</v>
      </c>
      <c r="C357" s="23">
        <v>5.27</v>
      </c>
      <c r="D357" s="99"/>
    </row>
    <row r="358" spans="1:4" ht="31.5" hidden="1" outlineLevel="1">
      <c r="A358" s="23" t="s">
        <v>243</v>
      </c>
      <c r="B358" s="24" t="s">
        <v>23</v>
      </c>
      <c r="C358" s="23">
        <v>5.28</v>
      </c>
      <c r="D358" s="99"/>
    </row>
    <row r="359" spans="1:4" ht="31.5" hidden="1" outlineLevel="1">
      <c r="A359" s="23" t="s">
        <v>243</v>
      </c>
      <c r="B359" s="24" t="s">
        <v>27</v>
      </c>
      <c r="C359" s="23">
        <v>5.31</v>
      </c>
      <c r="D359" s="99"/>
    </row>
    <row r="360" spans="1:4" ht="31.5" hidden="1" outlineLevel="1">
      <c r="A360" s="23" t="s">
        <v>243</v>
      </c>
      <c r="B360" s="24" t="s">
        <v>29</v>
      </c>
      <c r="C360" s="23">
        <v>5.36</v>
      </c>
      <c r="D360" s="99"/>
    </row>
    <row r="361" spans="1:4" ht="31.5" hidden="1" outlineLevel="1">
      <c r="A361" s="23" t="s">
        <v>243</v>
      </c>
      <c r="B361" s="24" t="s">
        <v>90</v>
      </c>
      <c r="C361" s="23">
        <v>5.37</v>
      </c>
      <c r="D361" s="99"/>
    </row>
    <row r="362" spans="1:4" ht="31.5" hidden="1" outlineLevel="1">
      <c r="A362" s="23" t="s">
        <v>243</v>
      </c>
      <c r="B362" s="24" t="s">
        <v>87</v>
      </c>
      <c r="C362" s="23">
        <v>5.49</v>
      </c>
      <c r="D362" s="99"/>
    </row>
    <row r="363" spans="1:4" ht="31.5" hidden="1" outlineLevel="1">
      <c r="A363" s="23" t="s">
        <v>243</v>
      </c>
      <c r="B363" s="24" t="s">
        <v>88</v>
      </c>
      <c r="C363" s="23">
        <v>5.51</v>
      </c>
      <c r="D363" s="99"/>
    </row>
    <row r="364" spans="1:4" ht="31.5" hidden="1" outlineLevel="1">
      <c r="A364" s="23" t="s">
        <v>243</v>
      </c>
      <c r="B364" s="24" t="s">
        <v>1517</v>
      </c>
      <c r="C364" s="23">
        <v>5.52</v>
      </c>
      <c r="D364" s="99"/>
    </row>
    <row r="365" spans="1:4" ht="31.5" hidden="1" outlineLevel="1">
      <c r="A365" s="23" t="s">
        <v>243</v>
      </c>
      <c r="B365" s="24" t="s">
        <v>30</v>
      </c>
      <c r="C365" s="23">
        <v>5.53</v>
      </c>
      <c r="D365" s="99"/>
    </row>
    <row r="366" spans="1:4" ht="31.5" hidden="1" outlineLevel="1">
      <c r="A366" s="23" t="s">
        <v>243</v>
      </c>
      <c r="B366" s="24" t="s">
        <v>84</v>
      </c>
      <c r="C366" s="23">
        <v>5.69</v>
      </c>
      <c r="D366" s="99"/>
    </row>
    <row r="367" spans="1:4" ht="31.5" hidden="1" outlineLevel="1">
      <c r="A367" s="23" t="s">
        <v>243</v>
      </c>
      <c r="B367" s="24" t="s">
        <v>94</v>
      </c>
      <c r="C367" s="25">
        <v>5.8</v>
      </c>
      <c r="D367" s="99"/>
    </row>
    <row r="368" spans="1:4" ht="31.5" hidden="1" outlineLevel="1">
      <c r="A368" s="23" t="s">
        <v>243</v>
      </c>
      <c r="B368" s="24" t="s">
        <v>99</v>
      </c>
      <c r="C368" s="25">
        <v>5.72</v>
      </c>
      <c r="D368" s="99"/>
    </row>
    <row r="369" spans="1:4" ht="31.5" hidden="1" outlineLevel="1">
      <c r="A369" s="23" t="s">
        <v>243</v>
      </c>
      <c r="B369" s="24" t="s">
        <v>91</v>
      </c>
      <c r="C369" s="23">
        <v>5.75</v>
      </c>
      <c r="D369" s="99"/>
    </row>
    <row r="370" spans="1:4" ht="31.5" hidden="1" outlineLevel="1">
      <c r="A370" s="23" t="s">
        <v>243</v>
      </c>
      <c r="B370" s="24" t="s">
        <v>85</v>
      </c>
      <c r="C370" s="25">
        <v>5.7</v>
      </c>
      <c r="D370" s="99"/>
    </row>
    <row r="371" spans="1:4" ht="31.5" hidden="1" outlineLevel="1">
      <c r="A371" s="23" t="s">
        <v>243</v>
      </c>
      <c r="B371" s="24" t="s">
        <v>86</v>
      </c>
      <c r="C371" s="23">
        <v>5.74</v>
      </c>
      <c r="D371" s="99"/>
    </row>
    <row r="372" spans="1:4" ht="31.5" hidden="1" outlineLevel="1">
      <c r="A372" s="23" t="s">
        <v>243</v>
      </c>
      <c r="B372" s="24" t="s">
        <v>100</v>
      </c>
      <c r="C372" s="23">
        <v>5.76</v>
      </c>
      <c r="D372" s="99"/>
    </row>
    <row r="373" spans="1:4" ht="31.5" hidden="1" outlineLevel="1">
      <c r="A373" s="23" t="s">
        <v>243</v>
      </c>
      <c r="B373" s="24" t="s">
        <v>101</v>
      </c>
      <c r="C373" s="23">
        <v>5.89</v>
      </c>
      <c r="D373" s="98" t="s">
        <v>1512</v>
      </c>
    </row>
    <row r="374" spans="1:4" ht="31.5" hidden="1" outlineLevel="1">
      <c r="A374" s="23" t="s">
        <v>243</v>
      </c>
      <c r="B374" s="24" t="s">
        <v>102</v>
      </c>
      <c r="C374" s="23">
        <v>5.109</v>
      </c>
      <c r="D374" s="98"/>
    </row>
    <row r="375" spans="1:4" ht="31.5" hidden="1" outlineLevel="1">
      <c r="A375" s="23" t="s">
        <v>243</v>
      </c>
      <c r="B375" s="24" t="s">
        <v>103</v>
      </c>
      <c r="C375" s="23">
        <v>5.1109999999999998</v>
      </c>
      <c r="D375" s="99"/>
    </row>
    <row r="376" spans="1:4" ht="31.5" hidden="1" outlineLevel="1">
      <c r="A376" s="23" t="s">
        <v>243</v>
      </c>
      <c r="B376" s="24" t="s">
        <v>105</v>
      </c>
      <c r="C376" s="23">
        <v>5.1120000000000001</v>
      </c>
      <c r="D376" s="99"/>
    </row>
    <row r="377" spans="1:4" ht="31.5" hidden="1" outlineLevel="1">
      <c r="A377" s="23" t="s">
        <v>243</v>
      </c>
      <c r="B377" s="27" t="s">
        <v>1518</v>
      </c>
      <c r="C377" s="23">
        <v>5.1130000000000004</v>
      </c>
      <c r="D377" s="99"/>
    </row>
    <row r="378" spans="1:4" ht="31.5" hidden="1" outlineLevel="1">
      <c r="A378" s="23" t="s">
        <v>243</v>
      </c>
      <c r="B378" s="24" t="s">
        <v>33</v>
      </c>
      <c r="C378" s="23">
        <v>5.58</v>
      </c>
      <c r="D378" s="99"/>
    </row>
    <row r="379" spans="1:4" ht="31.5" hidden="1" outlineLevel="1">
      <c r="A379" s="23" t="s">
        <v>243</v>
      </c>
      <c r="B379" s="24" t="s">
        <v>34</v>
      </c>
      <c r="C379" s="23">
        <v>5.54</v>
      </c>
      <c r="D379" s="99"/>
    </row>
    <row r="380" spans="1:4" ht="31.5" hidden="1" outlineLevel="1">
      <c r="A380" s="23" t="s">
        <v>243</v>
      </c>
      <c r="B380" s="24" t="s">
        <v>35</v>
      </c>
      <c r="C380" s="23">
        <v>5.55</v>
      </c>
      <c r="D380" s="99"/>
    </row>
    <row r="381" spans="1:4" ht="31.5" hidden="1" outlineLevel="1">
      <c r="A381" s="23" t="s">
        <v>243</v>
      </c>
      <c r="B381" s="24" t="s">
        <v>36</v>
      </c>
      <c r="C381" s="23">
        <v>5.63</v>
      </c>
      <c r="D381" s="99"/>
    </row>
    <row r="382" spans="1:4" ht="31.5" hidden="1" outlineLevel="1">
      <c r="A382" s="23" t="s">
        <v>243</v>
      </c>
      <c r="B382" s="24" t="s">
        <v>92</v>
      </c>
      <c r="C382" s="23">
        <v>5.65</v>
      </c>
      <c r="D382" s="99"/>
    </row>
    <row r="383" spans="1:4" ht="31.5" hidden="1" outlineLevel="1">
      <c r="A383" s="23" t="s">
        <v>243</v>
      </c>
      <c r="B383" s="24" t="s">
        <v>107</v>
      </c>
      <c r="C383" s="23">
        <v>5.66</v>
      </c>
      <c r="D383" s="99"/>
    </row>
    <row r="384" spans="1:4" ht="31.5" hidden="1" outlineLevel="1">
      <c r="A384" s="23" t="s">
        <v>243</v>
      </c>
      <c r="B384" s="24" t="s">
        <v>93</v>
      </c>
      <c r="C384" s="23">
        <v>5.68</v>
      </c>
      <c r="D384" s="99"/>
    </row>
    <row r="385" spans="1:4" ht="31.5" hidden="1" outlineLevel="1">
      <c r="A385" s="23" t="s">
        <v>243</v>
      </c>
      <c r="B385" s="24" t="s">
        <v>37</v>
      </c>
      <c r="C385" s="23">
        <v>5.47</v>
      </c>
      <c r="D385" s="99"/>
    </row>
    <row r="386" spans="1:4" ht="31.5" hidden="1" outlineLevel="1">
      <c r="A386" s="23" t="s">
        <v>243</v>
      </c>
      <c r="B386" s="24" t="s">
        <v>38</v>
      </c>
      <c r="C386" s="23">
        <v>5.48</v>
      </c>
      <c r="D386" s="99"/>
    </row>
    <row r="387" spans="1:4" ht="31.5">
      <c r="A387" s="28" t="s">
        <v>243</v>
      </c>
      <c r="B387" s="24"/>
      <c r="C387" s="23"/>
      <c r="D387" s="99"/>
    </row>
    <row r="388" spans="1:4" ht="15.75" hidden="1" outlineLevel="1">
      <c r="A388" s="23" t="s">
        <v>244</v>
      </c>
      <c r="B388" s="24" t="s">
        <v>14</v>
      </c>
      <c r="C388" s="23">
        <v>5.0999999999999996</v>
      </c>
      <c r="D388" s="99"/>
    </row>
    <row r="389" spans="1:4" ht="15.75" hidden="1" outlineLevel="1">
      <c r="A389" s="23" t="s">
        <v>244</v>
      </c>
      <c r="B389" s="24" t="s">
        <v>15</v>
      </c>
      <c r="C389" s="23">
        <v>5.2</v>
      </c>
      <c r="D389" s="99"/>
    </row>
    <row r="390" spans="1:4" ht="15.75" hidden="1" outlineLevel="1">
      <c r="A390" s="23" t="s">
        <v>244</v>
      </c>
      <c r="B390" s="24" t="s">
        <v>16</v>
      </c>
      <c r="C390" s="23">
        <v>5.3</v>
      </c>
      <c r="D390" s="99"/>
    </row>
    <row r="391" spans="1:4" ht="15.75" hidden="1" outlineLevel="1">
      <c r="A391" s="23" t="s">
        <v>244</v>
      </c>
      <c r="B391" s="24" t="s">
        <v>17</v>
      </c>
      <c r="C391" s="23">
        <v>5.6</v>
      </c>
      <c r="D391" s="99"/>
    </row>
    <row r="392" spans="1:4" ht="15.75" hidden="1" outlineLevel="1">
      <c r="A392" s="23" t="s">
        <v>244</v>
      </c>
      <c r="B392" s="24" t="s">
        <v>1516</v>
      </c>
      <c r="C392" s="25">
        <v>5.0999999999999996</v>
      </c>
      <c r="D392" s="99"/>
    </row>
    <row r="393" spans="1:4" ht="15.75" hidden="1" outlineLevel="1">
      <c r="A393" s="23" t="s">
        <v>244</v>
      </c>
      <c r="B393" s="24" t="s">
        <v>1513</v>
      </c>
      <c r="C393" s="23">
        <v>5.14</v>
      </c>
      <c r="D393" s="99"/>
    </row>
    <row r="394" spans="1:4" ht="15.75" hidden="1" outlineLevel="1">
      <c r="A394" s="23" t="s">
        <v>244</v>
      </c>
      <c r="B394" s="24" t="s">
        <v>20</v>
      </c>
      <c r="C394" s="23">
        <v>5.19</v>
      </c>
      <c r="D394" s="99"/>
    </row>
    <row r="395" spans="1:4" ht="15.75" hidden="1" outlineLevel="1">
      <c r="A395" s="23" t="s">
        <v>244</v>
      </c>
      <c r="B395" s="24" t="s">
        <v>21</v>
      </c>
      <c r="C395" s="23">
        <v>5.24</v>
      </c>
      <c r="D395" s="99"/>
    </row>
    <row r="396" spans="1:4" ht="15.75" hidden="1" outlineLevel="1">
      <c r="A396" s="23" t="s">
        <v>244</v>
      </c>
      <c r="B396" s="24" t="s">
        <v>56</v>
      </c>
      <c r="C396" s="23">
        <v>5.26</v>
      </c>
      <c r="D396" s="99"/>
    </row>
    <row r="397" spans="1:4" ht="15.75" hidden="1" outlineLevel="1">
      <c r="A397" s="23" t="s">
        <v>244</v>
      </c>
      <c r="B397" s="24" t="s">
        <v>22</v>
      </c>
      <c r="C397" s="23">
        <v>5.27</v>
      </c>
      <c r="D397" s="99"/>
    </row>
    <row r="398" spans="1:4" ht="15.75" hidden="1" outlineLevel="1">
      <c r="A398" s="23" t="s">
        <v>244</v>
      </c>
      <c r="B398" s="24" t="s">
        <v>23</v>
      </c>
      <c r="C398" s="23">
        <v>5.28</v>
      </c>
      <c r="D398" s="99"/>
    </row>
    <row r="399" spans="1:4" ht="15.75" hidden="1" outlineLevel="1">
      <c r="A399" s="23" t="s">
        <v>244</v>
      </c>
      <c r="B399" s="24" t="s">
        <v>24</v>
      </c>
      <c r="C399" s="23">
        <v>5.29</v>
      </c>
      <c r="D399" s="99"/>
    </row>
    <row r="400" spans="1:4" ht="15.75" hidden="1" outlineLevel="1">
      <c r="A400" s="23" t="s">
        <v>244</v>
      </c>
      <c r="B400" s="24" t="s">
        <v>27</v>
      </c>
      <c r="C400" s="23">
        <v>5.31</v>
      </c>
      <c r="D400" s="99"/>
    </row>
    <row r="401" spans="1:4" ht="15.75" hidden="1" outlineLevel="1">
      <c r="A401" s="23" t="s">
        <v>244</v>
      </c>
      <c r="B401" s="24" t="s">
        <v>29</v>
      </c>
      <c r="C401" s="23">
        <v>5.36</v>
      </c>
      <c r="D401" s="99"/>
    </row>
    <row r="402" spans="1:4" ht="15.75" hidden="1" outlineLevel="1">
      <c r="A402" s="23" t="s">
        <v>244</v>
      </c>
      <c r="B402" s="24" t="s">
        <v>90</v>
      </c>
      <c r="C402" s="23">
        <v>5.37</v>
      </c>
      <c r="D402" s="99"/>
    </row>
    <row r="403" spans="1:4" ht="15.75" hidden="1" outlineLevel="1">
      <c r="A403" s="23" t="s">
        <v>244</v>
      </c>
      <c r="B403" s="24" t="s">
        <v>87</v>
      </c>
      <c r="C403" s="23">
        <v>5.49</v>
      </c>
      <c r="D403" s="99"/>
    </row>
    <row r="404" spans="1:4" ht="15.75" hidden="1" outlineLevel="1">
      <c r="A404" s="23" t="s">
        <v>244</v>
      </c>
      <c r="B404" s="24" t="s">
        <v>88</v>
      </c>
      <c r="C404" s="23">
        <v>5.51</v>
      </c>
      <c r="D404" s="99"/>
    </row>
    <row r="405" spans="1:4" ht="15.75" hidden="1" outlineLevel="1">
      <c r="A405" s="23" t="s">
        <v>244</v>
      </c>
      <c r="B405" s="24" t="s">
        <v>1517</v>
      </c>
      <c r="C405" s="23">
        <v>5.52</v>
      </c>
      <c r="D405" s="99"/>
    </row>
    <row r="406" spans="1:4" ht="15.75" hidden="1" outlineLevel="1">
      <c r="A406" s="23" t="s">
        <v>244</v>
      </c>
      <c r="B406" s="24" t="s">
        <v>30</v>
      </c>
      <c r="C406" s="23">
        <v>5.53</v>
      </c>
      <c r="D406" s="99"/>
    </row>
    <row r="407" spans="1:4" ht="15.75" hidden="1" outlineLevel="1">
      <c r="A407" s="23" t="s">
        <v>244</v>
      </c>
      <c r="B407" s="24" t="s">
        <v>84</v>
      </c>
      <c r="C407" s="23">
        <v>5.69</v>
      </c>
      <c r="D407" s="99"/>
    </row>
    <row r="408" spans="1:4" ht="15.75" hidden="1" outlineLevel="1">
      <c r="A408" s="23" t="s">
        <v>244</v>
      </c>
      <c r="B408" s="24" t="s">
        <v>91</v>
      </c>
      <c r="C408" s="23">
        <v>5.75</v>
      </c>
      <c r="D408" s="99"/>
    </row>
    <row r="409" spans="1:4" ht="15.75" hidden="1" outlineLevel="1">
      <c r="A409" s="23" t="s">
        <v>244</v>
      </c>
      <c r="B409" s="24" t="s">
        <v>86</v>
      </c>
      <c r="C409" s="23">
        <v>5.74</v>
      </c>
      <c r="D409" s="99"/>
    </row>
    <row r="410" spans="1:4" ht="15.75" hidden="1" outlineLevel="1">
      <c r="A410" s="23" t="s">
        <v>244</v>
      </c>
      <c r="B410" s="24" t="s">
        <v>85</v>
      </c>
      <c r="C410" s="25">
        <v>5.7</v>
      </c>
      <c r="D410" s="99"/>
    </row>
    <row r="411" spans="1:4" ht="15.75" hidden="1" outlineLevel="1">
      <c r="A411" s="23" t="s">
        <v>244</v>
      </c>
      <c r="B411" s="24" t="s">
        <v>100</v>
      </c>
      <c r="C411" s="23">
        <v>5.76</v>
      </c>
      <c r="D411" s="99"/>
    </row>
    <row r="412" spans="1:4" ht="15.75" hidden="1" outlineLevel="1">
      <c r="A412" s="23" t="s">
        <v>244</v>
      </c>
      <c r="B412" s="24" t="s">
        <v>101</v>
      </c>
      <c r="C412" s="23">
        <v>5.89</v>
      </c>
      <c r="D412" s="98" t="s">
        <v>1512</v>
      </c>
    </row>
    <row r="413" spans="1:4" ht="15.75" hidden="1" outlineLevel="1">
      <c r="A413" s="23" t="s">
        <v>244</v>
      </c>
      <c r="B413" s="24" t="s">
        <v>102</v>
      </c>
      <c r="C413" s="23">
        <v>5.109</v>
      </c>
      <c r="D413" s="99"/>
    </row>
    <row r="414" spans="1:4" ht="15.75" hidden="1" outlineLevel="1">
      <c r="A414" s="23" t="s">
        <v>244</v>
      </c>
      <c r="B414" s="24" t="s">
        <v>103</v>
      </c>
      <c r="C414" s="23">
        <v>5.1109999999999998</v>
      </c>
      <c r="D414" s="99"/>
    </row>
    <row r="415" spans="1:4" ht="15.75" hidden="1" outlineLevel="1">
      <c r="A415" s="23" t="s">
        <v>244</v>
      </c>
      <c r="B415" s="24" t="s">
        <v>105</v>
      </c>
      <c r="C415" s="23">
        <v>5.1120000000000001</v>
      </c>
      <c r="D415" s="99"/>
    </row>
    <row r="416" spans="1:4" ht="15.75" hidden="1" outlineLevel="1">
      <c r="A416" s="23" t="s">
        <v>244</v>
      </c>
      <c r="B416" s="27" t="s">
        <v>1518</v>
      </c>
      <c r="C416" s="23">
        <v>5.1130000000000004</v>
      </c>
      <c r="D416" s="99"/>
    </row>
    <row r="417" spans="1:4" ht="15.75" hidden="1" outlineLevel="1">
      <c r="A417" s="23" t="s">
        <v>244</v>
      </c>
      <c r="B417" s="24" t="s">
        <v>33</v>
      </c>
      <c r="C417" s="23">
        <v>5.58</v>
      </c>
      <c r="D417" s="99"/>
    </row>
    <row r="418" spans="1:4" ht="15.75" hidden="1" outlineLevel="1">
      <c r="A418" s="23" t="s">
        <v>244</v>
      </c>
      <c r="B418" s="24" t="s">
        <v>34</v>
      </c>
      <c r="C418" s="23">
        <v>5.54</v>
      </c>
      <c r="D418" s="99"/>
    </row>
    <row r="419" spans="1:4" ht="15.75" hidden="1" outlineLevel="1">
      <c r="A419" s="23" t="s">
        <v>244</v>
      </c>
      <c r="B419" s="24" t="s">
        <v>35</v>
      </c>
      <c r="C419" s="23">
        <v>5.55</v>
      </c>
      <c r="D419" s="99"/>
    </row>
    <row r="420" spans="1:4" ht="15.75" hidden="1" outlineLevel="1">
      <c r="A420" s="23" t="s">
        <v>244</v>
      </c>
      <c r="B420" s="24" t="s">
        <v>36</v>
      </c>
      <c r="C420" s="23">
        <v>5.63</v>
      </c>
      <c r="D420" s="99"/>
    </row>
    <row r="421" spans="1:4" ht="15.75" hidden="1" outlineLevel="1">
      <c r="A421" s="23" t="s">
        <v>244</v>
      </c>
      <c r="B421" s="24" t="s">
        <v>92</v>
      </c>
      <c r="C421" s="23">
        <v>5.65</v>
      </c>
      <c r="D421" s="99"/>
    </row>
    <row r="422" spans="1:4" ht="15.75" hidden="1" outlineLevel="1">
      <c r="A422" s="23" t="s">
        <v>244</v>
      </c>
      <c r="B422" s="24" t="s">
        <v>107</v>
      </c>
      <c r="C422" s="23">
        <v>5.66</v>
      </c>
      <c r="D422" s="99"/>
    </row>
    <row r="423" spans="1:4" ht="15.75" hidden="1" outlineLevel="1">
      <c r="A423" s="23" t="s">
        <v>244</v>
      </c>
      <c r="B423" s="24" t="s">
        <v>93</v>
      </c>
      <c r="C423" s="23">
        <v>5.68</v>
      </c>
      <c r="D423" s="99"/>
    </row>
    <row r="424" spans="1:4" ht="15.75" hidden="1" outlineLevel="1">
      <c r="A424" s="23" t="s">
        <v>244</v>
      </c>
      <c r="B424" s="24" t="s">
        <v>37</v>
      </c>
      <c r="C424" s="23">
        <v>5.47</v>
      </c>
      <c r="D424" s="99"/>
    </row>
    <row r="425" spans="1:4" ht="15.75" hidden="1" outlineLevel="1">
      <c r="A425" s="23" t="s">
        <v>244</v>
      </c>
      <c r="B425" s="24" t="s">
        <v>38</v>
      </c>
      <c r="C425" s="23">
        <v>5.48</v>
      </c>
      <c r="D425" s="99"/>
    </row>
    <row r="426" spans="1:4" ht="15.75">
      <c r="A426" s="28" t="s">
        <v>244</v>
      </c>
      <c r="B426" s="24"/>
      <c r="C426" s="23"/>
      <c r="D426" s="99"/>
    </row>
    <row r="427" spans="1:4" ht="15.75" hidden="1" outlineLevel="1">
      <c r="A427" s="23" t="s">
        <v>245</v>
      </c>
      <c r="B427" s="24" t="s">
        <v>14</v>
      </c>
      <c r="C427" s="23">
        <v>5.0999999999999996</v>
      </c>
      <c r="D427" s="99"/>
    </row>
    <row r="428" spans="1:4" ht="15.75" hidden="1" outlineLevel="1">
      <c r="A428" s="23" t="s">
        <v>245</v>
      </c>
      <c r="B428" s="24" t="s">
        <v>15</v>
      </c>
      <c r="C428" s="23">
        <v>5.2</v>
      </c>
      <c r="D428" s="99"/>
    </row>
    <row r="429" spans="1:4" ht="15.75" hidden="1" outlineLevel="1">
      <c r="A429" s="23" t="s">
        <v>245</v>
      </c>
      <c r="B429" s="24" t="s">
        <v>16</v>
      </c>
      <c r="C429" s="23">
        <v>5.3</v>
      </c>
      <c r="D429" s="99"/>
    </row>
    <row r="430" spans="1:4" ht="15.75" hidden="1" outlineLevel="1">
      <c r="A430" s="23" t="s">
        <v>245</v>
      </c>
      <c r="B430" s="24" t="s">
        <v>17</v>
      </c>
      <c r="C430" s="23">
        <v>5.6</v>
      </c>
      <c r="D430" s="99"/>
    </row>
    <row r="431" spans="1:4" ht="15.75" hidden="1" outlineLevel="1">
      <c r="A431" s="23" t="s">
        <v>245</v>
      </c>
      <c r="B431" s="24" t="s">
        <v>1516</v>
      </c>
      <c r="C431" s="25">
        <v>5.0999999999999996</v>
      </c>
      <c r="D431" s="99"/>
    </row>
    <row r="432" spans="1:4" ht="15.75" hidden="1" outlineLevel="1">
      <c r="A432" s="23" t="s">
        <v>245</v>
      </c>
      <c r="B432" s="24" t="s">
        <v>1513</v>
      </c>
      <c r="C432" s="23">
        <v>5.14</v>
      </c>
      <c r="D432" s="99"/>
    </row>
    <row r="433" spans="1:4" ht="15.75" hidden="1" outlineLevel="1">
      <c r="A433" s="23" t="s">
        <v>245</v>
      </c>
      <c r="B433" s="24" t="s">
        <v>20</v>
      </c>
      <c r="C433" s="23">
        <v>5.19</v>
      </c>
      <c r="D433" s="99"/>
    </row>
    <row r="434" spans="1:4" ht="15.75" hidden="1" outlineLevel="1">
      <c r="A434" s="23" t="s">
        <v>245</v>
      </c>
      <c r="B434" s="24" t="s">
        <v>21</v>
      </c>
      <c r="C434" s="23">
        <v>5.24</v>
      </c>
      <c r="D434" s="99"/>
    </row>
    <row r="435" spans="1:4" ht="15.75" hidden="1" outlineLevel="1">
      <c r="A435" s="23" t="s">
        <v>245</v>
      </c>
      <c r="B435" s="24" t="s">
        <v>56</v>
      </c>
      <c r="C435" s="23">
        <v>5.26</v>
      </c>
      <c r="D435" s="99"/>
    </row>
    <row r="436" spans="1:4" ht="15.75" hidden="1" outlineLevel="1">
      <c r="A436" s="23" t="s">
        <v>245</v>
      </c>
      <c r="B436" s="24" t="s">
        <v>22</v>
      </c>
      <c r="C436" s="23">
        <v>5.27</v>
      </c>
      <c r="D436" s="99"/>
    </row>
    <row r="437" spans="1:4" ht="15.75" hidden="1" outlineLevel="1">
      <c r="A437" s="23" t="s">
        <v>245</v>
      </c>
      <c r="B437" s="24" t="s">
        <v>23</v>
      </c>
      <c r="C437" s="23">
        <v>5.28</v>
      </c>
      <c r="D437" s="99"/>
    </row>
    <row r="438" spans="1:4" ht="15.75" hidden="1" outlineLevel="1">
      <c r="A438" s="23" t="s">
        <v>245</v>
      </c>
      <c r="B438" s="24" t="s">
        <v>24</v>
      </c>
      <c r="C438" s="23">
        <v>5.29</v>
      </c>
      <c r="D438" s="99"/>
    </row>
    <row r="439" spans="1:4" ht="15.75" hidden="1" outlineLevel="1">
      <c r="A439" s="23" t="s">
        <v>245</v>
      </c>
      <c r="B439" s="24" t="s">
        <v>27</v>
      </c>
      <c r="C439" s="23">
        <v>5.31</v>
      </c>
      <c r="D439" s="99"/>
    </row>
    <row r="440" spans="1:4" ht="15.75" hidden="1" outlineLevel="1">
      <c r="A440" s="23" t="s">
        <v>245</v>
      </c>
      <c r="B440" s="24" t="s">
        <v>29</v>
      </c>
      <c r="C440" s="23">
        <v>5.36</v>
      </c>
      <c r="D440" s="99"/>
    </row>
    <row r="441" spans="1:4" ht="15.75" hidden="1" outlineLevel="1">
      <c r="A441" s="23" t="s">
        <v>245</v>
      </c>
      <c r="B441" s="24" t="s">
        <v>90</v>
      </c>
      <c r="C441" s="23">
        <v>5.37</v>
      </c>
      <c r="D441" s="99"/>
    </row>
    <row r="442" spans="1:4" ht="15.75" hidden="1" outlineLevel="1">
      <c r="A442" s="23" t="s">
        <v>245</v>
      </c>
      <c r="B442" s="24" t="s">
        <v>30</v>
      </c>
      <c r="C442" s="23">
        <v>5.53</v>
      </c>
      <c r="D442" s="99"/>
    </row>
    <row r="443" spans="1:4" ht="15.75" hidden="1" outlineLevel="1">
      <c r="A443" s="23" t="s">
        <v>245</v>
      </c>
      <c r="B443" s="24" t="s">
        <v>102</v>
      </c>
      <c r="C443" s="23">
        <v>5.109</v>
      </c>
      <c r="D443" s="99"/>
    </row>
    <row r="444" spans="1:4" ht="15.75" hidden="1" outlineLevel="1">
      <c r="A444" s="23" t="s">
        <v>245</v>
      </c>
      <c r="B444" s="24" t="s">
        <v>103</v>
      </c>
      <c r="C444" s="23">
        <v>5.1109999999999998</v>
      </c>
      <c r="D444" s="99"/>
    </row>
    <row r="445" spans="1:4" ht="15.75" hidden="1" outlineLevel="1">
      <c r="A445" s="23" t="s">
        <v>245</v>
      </c>
      <c r="B445" s="24" t="s">
        <v>105</v>
      </c>
      <c r="C445" s="23">
        <v>5.1120000000000001</v>
      </c>
      <c r="D445" s="99"/>
    </row>
    <row r="446" spans="1:4" ht="15.75" hidden="1" outlineLevel="1">
      <c r="A446" s="23" t="s">
        <v>245</v>
      </c>
      <c r="B446" s="27" t="s">
        <v>1518</v>
      </c>
      <c r="C446" s="23">
        <v>5.1130000000000004</v>
      </c>
      <c r="D446" s="99"/>
    </row>
    <row r="447" spans="1:4" ht="15.75" hidden="1" outlineLevel="1">
      <c r="A447" s="23" t="s">
        <v>245</v>
      </c>
      <c r="B447" s="24" t="s">
        <v>33</v>
      </c>
      <c r="C447" s="23">
        <v>5.58</v>
      </c>
      <c r="D447" s="99"/>
    </row>
    <row r="448" spans="1:4" ht="15.75" hidden="1" outlineLevel="1">
      <c r="A448" s="23" t="s">
        <v>245</v>
      </c>
      <c r="B448" s="24" t="s">
        <v>34</v>
      </c>
      <c r="C448" s="23">
        <v>5.54</v>
      </c>
      <c r="D448" s="99"/>
    </row>
    <row r="449" spans="1:4" ht="15.75" hidden="1" outlineLevel="1">
      <c r="A449" s="23" t="s">
        <v>245</v>
      </c>
      <c r="B449" s="24" t="s">
        <v>35</v>
      </c>
      <c r="C449" s="23">
        <v>5.55</v>
      </c>
      <c r="D449" s="99"/>
    </row>
    <row r="450" spans="1:4" ht="15.75" hidden="1" outlineLevel="1">
      <c r="A450" s="23" t="s">
        <v>245</v>
      </c>
      <c r="B450" s="24" t="s">
        <v>36</v>
      </c>
      <c r="C450" s="23">
        <v>5.63</v>
      </c>
      <c r="D450" s="99"/>
    </row>
    <row r="451" spans="1:4" ht="15.75" hidden="1" outlineLevel="1">
      <c r="A451" s="23" t="s">
        <v>245</v>
      </c>
      <c r="B451" s="24" t="s">
        <v>37</v>
      </c>
      <c r="C451" s="23">
        <v>5.47</v>
      </c>
      <c r="D451" s="99"/>
    </row>
    <row r="452" spans="1:4" ht="15.75" hidden="1" outlineLevel="1">
      <c r="A452" s="23" t="s">
        <v>245</v>
      </c>
      <c r="B452" s="24" t="s">
        <v>38</v>
      </c>
      <c r="C452" s="23">
        <v>5.48</v>
      </c>
      <c r="D452" s="99"/>
    </row>
    <row r="453" spans="1:4" ht="15.75">
      <c r="A453" s="28" t="s">
        <v>245</v>
      </c>
      <c r="B453" s="24"/>
      <c r="C453" s="23"/>
      <c r="D453" s="99"/>
    </row>
    <row r="454" spans="1:4" ht="15.75" hidden="1" outlineLevel="1">
      <c r="A454" s="23" t="s">
        <v>246</v>
      </c>
      <c r="B454" s="24" t="s">
        <v>14</v>
      </c>
      <c r="C454" s="23">
        <v>5.0999999999999996</v>
      </c>
      <c r="D454" s="99"/>
    </row>
    <row r="455" spans="1:4" ht="15.75" hidden="1" outlineLevel="1">
      <c r="A455" s="23" t="s">
        <v>246</v>
      </c>
      <c r="B455" s="24" t="s">
        <v>15</v>
      </c>
      <c r="C455" s="23">
        <v>5.2</v>
      </c>
      <c r="D455" s="99"/>
    </row>
    <row r="456" spans="1:4" ht="15.75" hidden="1" outlineLevel="1">
      <c r="A456" s="23" t="s">
        <v>246</v>
      </c>
      <c r="B456" s="24" t="s">
        <v>259</v>
      </c>
      <c r="C456" s="23">
        <v>5.5</v>
      </c>
      <c r="D456" s="99"/>
    </row>
    <row r="457" spans="1:4" ht="15.75" hidden="1" outlineLevel="1">
      <c r="A457" s="23" t="s">
        <v>246</v>
      </c>
      <c r="B457" s="24" t="s">
        <v>260</v>
      </c>
      <c r="C457" s="23">
        <v>5.8</v>
      </c>
      <c r="D457" s="98" t="s">
        <v>1512</v>
      </c>
    </row>
    <row r="458" spans="1:4" ht="15.75" hidden="1" outlineLevel="1">
      <c r="A458" s="23" t="s">
        <v>246</v>
      </c>
      <c r="B458" s="24" t="s">
        <v>261</v>
      </c>
      <c r="C458" s="23">
        <v>5.12</v>
      </c>
      <c r="D458" s="98" t="s">
        <v>1512</v>
      </c>
    </row>
    <row r="459" spans="1:4" ht="15.75" hidden="1" outlineLevel="1">
      <c r="A459" s="23" t="s">
        <v>246</v>
      </c>
      <c r="B459" s="24" t="s">
        <v>262</v>
      </c>
      <c r="C459" s="23">
        <v>5.15</v>
      </c>
      <c r="D459" s="99"/>
    </row>
    <row r="460" spans="1:4" ht="15.75" hidden="1" outlineLevel="1">
      <c r="A460" s="23" t="s">
        <v>246</v>
      </c>
      <c r="B460" s="24" t="s">
        <v>263</v>
      </c>
      <c r="C460" s="25">
        <v>5.2</v>
      </c>
      <c r="D460" s="98"/>
    </row>
    <row r="461" spans="1:4" ht="15.75" hidden="1" outlineLevel="1">
      <c r="A461" s="23" t="s">
        <v>246</v>
      </c>
      <c r="B461" s="24" t="s">
        <v>264</v>
      </c>
      <c r="C461" s="23">
        <v>5.25</v>
      </c>
      <c r="D461" s="99"/>
    </row>
    <row r="462" spans="1:4" ht="15.75" hidden="1" outlineLevel="1">
      <c r="A462" s="23" t="s">
        <v>246</v>
      </c>
      <c r="B462" s="24" t="s">
        <v>56</v>
      </c>
      <c r="C462" s="23">
        <v>5.26</v>
      </c>
      <c r="D462" s="99"/>
    </row>
    <row r="463" spans="1:4" ht="15.75" hidden="1" outlineLevel="1">
      <c r="A463" s="23" t="s">
        <v>246</v>
      </c>
      <c r="B463" s="24" t="s">
        <v>265</v>
      </c>
      <c r="C463" s="23">
        <v>5.1139999999999999</v>
      </c>
      <c r="D463" s="98" t="s">
        <v>1512</v>
      </c>
    </row>
    <row r="464" spans="1:4" ht="15.75" hidden="1" outlineLevel="1">
      <c r="A464" s="23" t="s">
        <v>246</v>
      </c>
      <c r="B464" s="24" t="s">
        <v>22</v>
      </c>
      <c r="C464" s="23">
        <v>5.27</v>
      </c>
      <c r="D464" s="99"/>
    </row>
    <row r="465" spans="1:4" ht="15.75" hidden="1" outlineLevel="1">
      <c r="A465" s="23" t="s">
        <v>246</v>
      </c>
      <c r="B465" s="24" t="s">
        <v>266</v>
      </c>
      <c r="C465" s="23">
        <v>5.1150000000000002</v>
      </c>
      <c r="D465" s="98" t="s">
        <v>1512</v>
      </c>
    </row>
    <row r="466" spans="1:4" ht="15.75" hidden="1" outlineLevel="1">
      <c r="A466" s="23" t="s">
        <v>246</v>
      </c>
      <c r="B466" s="24" t="s">
        <v>267</v>
      </c>
      <c r="C466" s="23">
        <v>5.1159999999999997</v>
      </c>
      <c r="D466" s="98" t="s">
        <v>1512</v>
      </c>
    </row>
    <row r="467" spans="1:4" ht="15.75" hidden="1" outlineLevel="1">
      <c r="A467" s="23" t="s">
        <v>246</v>
      </c>
      <c r="B467" s="24" t="s">
        <v>23</v>
      </c>
      <c r="C467" s="23">
        <v>5.28</v>
      </c>
      <c r="D467" s="99"/>
    </row>
    <row r="468" spans="1:4" ht="15.75" hidden="1" outlineLevel="1">
      <c r="A468" s="23" t="s">
        <v>246</v>
      </c>
      <c r="B468" s="24" t="s">
        <v>29</v>
      </c>
      <c r="C468" s="23">
        <v>5.36</v>
      </c>
      <c r="D468" s="99"/>
    </row>
    <row r="469" spans="1:4" ht="15.75" hidden="1" outlineLevel="1">
      <c r="A469" s="23" t="s">
        <v>246</v>
      </c>
      <c r="B469" s="24" t="s">
        <v>90</v>
      </c>
      <c r="C469" s="23">
        <v>5.37</v>
      </c>
      <c r="D469" s="99"/>
    </row>
    <row r="470" spans="1:4" ht="15.75" hidden="1" outlineLevel="1">
      <c r="A470" s="23" t="s">
        <v>246</v>
      </c>
      <c r="B470" s="24" t="s">
        <v>30</v>
      </c>
      <c r="C470" s="23">
        <v>5.53</v>
      </c>
      <c r="D470" s="99"/>
    </row>
    <row r="471" spans="1:4" ht="15.75" hidden="1" outlineLevel="1">
      <c r="A471" s="23" t="s">
        <v>246</v>
      </c>
      <c r="B471" s="24" t="s">
        <v>102</v>
      </c>
      <c r="C471" s="23">
        <v>5.109</v>
      </c>
      <c r="D471" s="99"/>
    </row>
    <row r="472" spans="1:4" ht="15.75" hidden="1" outlineLevel="1">
      <c r="A472" s="23" t="s">
        <v>246</v>
      </c>
      <c r="B472" s="24" t="s">
        <v>103</v>
      </c>
      <c r="C472" s="23">
        <v>5.1109999999999998</v>
      </c>
      <c r="D472" s="99"/>
    </row>
    <row r="473" spans="1:4" ht="15.75" hidden="1" outlineLevel="1">
      <c r="A473" s="23" t="s">
        <v>246</v>
      </c>
      <c r="B473" s="24" t="s">
        <v>105</v>
      </c>
      <c r="C473" s="23">
        <v>5.1120000000000001</v>
      </c>
      <c r="D473" s="99"/>
    </row>
    <row r="474" spans="1:4" ht="15.75" hidden="1" outlineLevel="1">
      <c r="A474" s="23" t="s">
        <v>246</v>
      </c>
      <c r="B474" s="24" t="s">
        <v>34</v>
      </c>
      <c r="C474" s="23">
        <v>5.54</v>
      </c>
      <c r="D474" s="99"/>
    </row>
    <row r="475" spans="1:4" ht="15.75" hidden="1" outlineLevel="1">
      <c r="A475" s="23" t="s">
        <v>246</v>
      </c>
      <c r="B475" s="24" t="s">
        <v>268</v>
      </c>
      <c r="C475" s="23">
        <v>5.61</v>
      </c>
      <c r="D475" s="99"/>
    </row>
    <row r="476" spans="1:4" ht="15.75" hidden="1" outlineLevel="1">
      <c r="A476" s="23" t="s">
        <v>246</v>
      </c>
      <c r="B476" s="24" t="s">
        <v>36</v>
      </c>
      <c r="C476" s="23">
        <v>5.63</v>
      </c>
      <c r="D476" s="99"/>
    </row>
    <row r="477" spans="1:4" ht="15.75" hidden="1" outlineLevel="1">
      <c r="A477" s="23" t="s">
        <v>246</v>
      </c>
      <c r="B477" s="24" t="s">
        <v>269</v>
      </c>
      <c r="C477" s="23">
        <v>5.46</v>
      </c>
      <c r="D477" s="99"/>
    </row>
    <row r="478" spans="1:4" ht="15.75" hidden="1" outlineLevel="1">
      <c r="A478" s="23" t="s">
        <v>246</v>
      </c>
      <c r="B478" s="24" t="s">
        <v>37</v>
      </c>
      <c r="C478" s="23">
        <v>5.47</v>
      </c>
      <c r="D478" s="99"/>
    </row>
    <row r="479" spans="1:4" ht="15.75" hidden="1" outlineLevel="1">
      <c r="A479" s="23" t="s">
        <v>246</v>
      </c>
      <c r="B479" s="24" t="s">
        <v>38</v>
      </c>
      <c r="C479" s="23">
        <v>5.48</v>
      </c>
      <c r="D479" s="99"/>
    </row>
    <row r="480" spans="1:4" ht="15.75">
      <c r="A480" s="28" t="s">
        <v>246</v>
      </c>
      <c r="B480" s="24"/>
      <c r="C480" s="23"/>
      <c r="D480" s="99"/>
    </row>
    <row r="481" spans="1:4" ht="15.75" hidden="1" outlineLevel="1">
      <c r="A481" s="23" t="s">
        <v>247</v>
      </c>
      <c r="B481" s="24" t="s">
        <v>14</v>
      </c>
      <c r="C481" s="23">
        <v>5.0999999999999996</v>
      </c>
      <c r="D481" s="99"/>
    </row>
    <row r="482" spans="1:4" ht="15.75" hidden="1" outlineLevel="1">
      <c r="A482" s="23" t="s">
        <v>247</v>
      </c>
      <c r="B482" s="24" t="s">
        <v>15</v>
      </c>
      <c r="C482" s="23">
        <v>5.2</v>
      </c>
      <c r="D482" s="99"/>
    </row>
    <row r="483" spans="1:4" ht="15.75" hidden="1" outlineLevel="1">
      <c r="A483" s="23" t="s">
        <v>247</v>
      </c>
      <c r="B483" s="24" t="s">
        <v>16</v>
      </c>
      <c r="C483" s="23">
        <v>5.3</v>
      </c>
      <c r="D483" s="99"/>
    </row>
    <row r="484" spans="1:4" ht="15.75" hidden="1" outlineLevel="1">
      <c r="A484" s="23" t="s">
        <v>247</v>
      </c>
      <c r="B484" s="24" t="s">
        <v>17</v>
      </c>
      <c r="C484" s="23">
        <v>5.6</v>
      </c>
      <c r="D484" s="99"/>
    </row>
    <row r="485" spans="1:4" ht="15.75" hidden="1" outlineLevel="1">
      <c r="A485" s="23" t="s">
        <v>247</v>
      </c>
      <c r="B485" s="24" t="s">
        <v>1516</v>
      </c>
      <c r="C485" s="25">
        <v>5.0999999999999996</v>
      </c>
      <c r="D485" s="99"/>
    </row>
    <row r="486" spans="1:4" ht="15.75" hidden="1" outlineLevel="1">
      <c r="A486" s="23" t="s">
        <v>247</v>
      </c>
      <c r="B486" s="24" t="s">
        <v>1513</v>
      </c>
      <c r="C486" s="23">
        <v>5.14</v>
      </c>
      <c r="D486" s="99"/>
    </row>
    <row r="487" spans="1:4" ht="15.75" hidden="1" outlineLevel="1">
      <c r="A487" s="23" t="s">
        <v>247</v>
      </c>
      <c r="B487" s="24" t="s">
        <v>20</v>
      </c>
      <c r="C487" s="23">
        <v>5.19</v>
      </c>
      <c r="D487" s="99"/>
    </row>
    <row r="488" spans="1:4" ht="15.75" hidden="1" outlineLevel="1">
      <c r="A488" s="23" t="s">
        <v>247</v>
      </c>
      <c r="B488" s="24" t="s">
        <v>21</v>
      </c>
      <c r="C488" s="23">
        <v>5.24</v>
      </c>
      <c r="D488" s="99"/>
    </row>
    <row r="489" spans="1:4" ht="15.75" hidden="1" outlineLevel="1">
      <c r="A489" s="23" t="s">
        <v>247</v>
      </c>
      <c r="B489" s="24" t="s">
        <v>22</v>
      </c>
      <c r="C489" s="23">
        <v>5.27</v>
      </c>
      <c r="D489" s="99"/>
    </row>
    <row r="490" spans="1:4" ht="15.75" hidden="1" outlineLevel="1">
      <c r="A490" s="23" t="s">
        <v>247</v>
      </c>
      <c r="B490" s="24" t="s">
        <v>23</v>
      </c>
      <c r="C490" s="23">
        <v>5.28</v>
      </c>
      <c r="D490" s="99"/>
    </row>
    <row r="491" spans="1:4" ht="15.75" hidden="1" outlineLevel="1">
      <c r="A491" s="23" t="s">
        <v>247</v>
      </c>
      <c r="B491" s="24" t="s">
        <v>24</v>
      </c>
      <c r="C491" s="23">
        <v>5.29</v>
      </c>
      <c r="D491" s="99"/>
    </row>
    <row r="492" spans="1:4" ht="15.75" hidden="1" outlineLevel="1">
      <c r="A492" s="23" t="s">
        <v>247</v>
      </c>
      <c r="B492" s="24" t="s">
        <v>26</v>
      </c>
      <c r="C492" s="23">
        <v>5.34</v>
      </c>
      <c r="D492" s="99"/>
    </row>
    <row r="493" spans="1:4" ht="15.75" hidden="1" outlineLevel="1">
      <c r="A493" s="23" t="s">
        <v>247</v>
      </c>
      <c r="B493" s="24" t="s">
        <v>27</v>
      </c>
      <c r="C493" s="23">
        <v>5.31</v>
      </c>
      <c r="D493" s="99"/>
    </row>
    <row r="494" spans="1:4" ht="15.75" hidden="1" outlineLevel="1">
      <c r="A494" s="23" t="s">
        <v>247</v>
      </c>
      <c r="B494" s="24" t="s">
        <v>28</v>
      </c>
      <c r="C494" s="23">
        <v>5.101</v>
      </c>
      <c r="D494" s="99"/>
    </row>
    <row r="495" spans="1:4" ht="15.75" hidden="1" outlineLevel="1">
      <c r="A495" s="23" t="s">
        <v>247</v>
      </c>
      <c r="B495" s="24" t="s">
        <v>29</v>
      </c>
      <c r="C495" s="23">
        <v>5.36</v>
      </c>
      <c r="D495" s="99"/>
    </row>
    <row r="496" spans="1:4" ht="15.75" hidden="1" outlineLevel="1">
      <c r="A496" s="23" t="s">
        <v>247</v>
      </c>
      <c r="B496" s="24" t="s">
        <v>90</v>
      </c>
      <c r="C496" s="23">
        <v>5.37</v>
      </c>
      <c r="D496" s="99"/>
    </row>
    <row r="497" spans="1:4" ht="15.75" hidden="1" outlineLevel="1">
      <c r="A497" s="23" t="s">
        <v>247</v>
      </c>
      <c r="B497" s="24" t="s">
        <v>30</v>
      </c>
      <c r="C497" s="23">
        <v>5.53</v>
      </c>
      <c r="D497" s="99"/>
    </row>
    <row r="498" spans="1:4" ht="15.75" hidden="1" outlineLevel="1">
      <c r="A498" s="23" t="s">
        <v>247</v>
      </c>
      <c r="B498" s="24" t="s">
        <v>102</v>
      </c>
      <c r="C498" s="23">
        <v>5.109</v>
      </c>
      <c r="D498" s="99"/>
    </row>
    <row r="499" spans="1:4" ht="15.75" hidden="1" outlineLevel="1">
      <c r="A499" s="23" t="s">
        <v>247</v>
      </c>
      <c r="B499" s="24" t="s">
        <v>103</v>
      </c>
      <c r="C499" s="23">
        <v>5.1109999999999998</v>
      </c>
      <c r="D499" s="99"/>
    </row>
    <row r="500" spans="1:4" ht="15.75" hidden="1" outlineLevel="1">
      <c r="A500" s="23" t="s">
        <v>247</v>
      </c>
      <c r="B500" s="24" t="s">
        <v>105</v>
      </c>
      <c r="C500" s="23">
        <v>5.1120000000000001</v>
      </c>
      <c r="D500" s="99"/>
    </row>
    <row r="501" spans="1:4" ht="15.75" hidden="1" outlineLevel="1">
      <c r="A501" s="23" t="s">
        <v>247</v>
      </c>
      <c r="B501" s="24" t="s">
        <v>31</v>
      </c>
      <c r="C501" s="23">
        <v>5.1020000000000003</v>
      </c>
      <c r="D501" s="99"/>
    </row>
    <row r="502" spans="1:4" ht="15.75" hidden="1" outlineLevel="1">
      <c r="A502" s="23" t="s">
        <v>247</v>
      </c>
      <c r="B502" s="24" t="s">
        <v>32</v>
      </c>
      <c r="C502" s="26">
        <v>5.0999999999999996</v>
      </c>
      <c r="D502" s="99"/>
    </row>
    <row r="503" spans="1:4" ht="15.75" hidden="1" outlineLevel="1">
      <c r="A503" s="23" t="s">
        <v>247</v>
      </c>
      <c r="B503" s="24" t="s">
        <v>33</v>
      </c>
      <c r="C503" s="23">
        <v>5.58</v>
      </c>
      <c r="D503" s="99"/>
    </row>
    <row r="504" spans="1:4" ht="15.75" hidden="1" outlineLevel="1">
      <c r="A504" s="23" t="s">
        <v>247</v>
      </c>
      <c r="B504" s="24" t="s">
        <v>35</v>
      </c>
      <c r="C504" s="23">
        <v>5.55</v>
      </c>
      <c r="D504" s="99"/>
    </row>
    <row r="505" spans="1:4" ht="15.75" hidden="1" outlineLevel="1">
      <c r="A505" s="23" t="s">
        <v>247</v>
      </c>
      <c r="B505" s="24" t="s">
        <v>34</v>
      </c>
      <c r="C505" s="23">
        <v>5.54</v>
      </c>
      <c r="D505" s="99"/>
    </row>
    <row r="506" spans="1:4" ht="15.75" hidden="1" outlineLevel="1">
      <c r="A506" s="23" t="s">
        <v>247</v>
      </c>
      <c r="B506" s="24" t="s">
        <v>36</v>
      </c>
      <c r="C506" s="23">
        <v>5.63</v>
      </c>
      <c r="D506" s="99"/>
    </row>
    <row r="507" spans="1:4" ht="15.75" hidden="1" outlineLevel="1">
      <c r="A507" s="23" t="s">
        <v>247</v>
      </c>
      <c r="B507" s="24" t="s">
        <v>37</v>
      </c>
      <c r="C507" s="23">
        <v>5.47</v>
      </c>
      <c r="D507" s="99"/>
    </row>
    <row r="508" spans="1:4" ht="15.75" hidden="1" outlineLevel="1">
      <c r="A508" s="23" t="s">
        <v>247</v>
      </c>
      <c r="B508" s="24" t="s">
        <v>38</v>
      </c>
      <c r="C508" s="23">
        <v>5.48</v>
      </c>
      <c r="D508" s="99"/>
    </row>
    <row r="509" spans="1:4" ht="15.75">
      <c r="A509" s="28" t="s">
        <v>247</v>
      </c>
      <c r="B509" s="24"/>
      <c r="C509" s="23"/>
      <c r="D509" s="99"/>
    </row>
    <row r="510" spans="1:4" ht="15.75" hidden="1" outlineLevel="1">
      <c r="A510" s="23" t="s">
        <v>248</v>
      </c>
      <c r="B510" s="24" t="s">
        <v>14</v>
      </c>
      <c r="C510" s="23">
        <v>5.0999999999999996</v>
      </c>
      <c r="D510" s="99"/>
    </row>
    <row r="511" spans="1:4" ht="15.75" hidden="1" outlineLevel="1">
      <c r="A511" s="23" t="s">
        <v>248</v>
      </c>
      <c r="B511" s="24" t="s">
        <v>15</v>
      </c>
      <c r="C511" s="23">
        <v>5.2</v>
      </c>
      <c r="D511" s="99"/>
    </row>
    <row r="512" spans="1:4" ht="15.75" hidden="1" outlineLevel="1">
      <c r="A512" s="23" t="s">
        <v>248</v>
      </c>
      <c r="B512" s="24" t="s">
        <v>16</v>
      </c>
      <c r="C512" s="23">
        <v>5.3</v>
      </c>
      <c r="D512" s="99"/>
    </row>
    <row r="513" spans="1:4" ht="15.75" hidden="1" outlineLevel="1">
      <c r="A513" s="23" t="s">
        <v>248</v>
      </c>
      <c r="B513" s="24" t="s">
        <v>17</v>
      </c>
      <c r="C513" s="23">
        <v>5.6</v>
      </c>
      <c r="D513" s="99"/>
    </row>
    <row r="514" spans="1:4" ht="15.75" hidden="1" outlineLevel="1">
      <c r="A514" s="23" t="s">
        <v>248</v>
      </c>
      <c r="B514" s="24" t="s">
        <v>1516</v>
      </c>
      <c r="C514" s="25">
        <v>5.0999999999999996</v>
      </c>
      <c r="D514" s="99"/>
    </row>
    <row r="515" spans="1:4" ht="15.75" hidden="1" outlineLevel="1">
      <c r="A515" s="23" t="s">
        <v>248</v>
      </c>
      <c r="B515" s="24" t="s">
        <v>1513</v>
      </c>
      <c r="C515" s="23">
        <v>5.14</v>
      </c>
      <c r="D515" s="99"/>
    </row>
    <row r="516" spans="1:4" ht="15.75" hidden="1" outlineLevel="1">
      <c r="A516" s="23" t="s">
        <v>248</v>
      </c>
      <c r="B516" s="24" t="s">
        <v>20</v>
      </c>
      <c r="C516" s="23">
        <v>5.19</v>
      </c>
      <c r="D516" s="99"/>
    </row>
    <row r="517" spans="1:4" ht="15.75" hidden="1" outlineLevel="1">
      <c r="A517" s="23" t="s">
        <v>248</v>
      </c>
      <c r="B517" s="24" t="s">
        <v>21</v>
      </c>
      <c r="C517" s="23">
        <v>5.24</v>
      </c>
      <c r="D517" s="99"/>
    </row>
    <row r="518" spans="1:4" ht="15.75" hidden="1" outlineLevel="1">
      <c r="A518" s="23" t="s">
        <v>248</v>
      </c>
      <c r="B518" s="24" t="s">
        <v>56</v>
      </c>
      <c r="C518" s="23">
        <v>5.26</v>
      </c>
      <c r="D518" s="99"/>
    </row>
    <row r="519" spans="1:4" ht="15.75" hidden="1" outlineLevel="1">
      <c r="A519" s="23" t="s">
        <v>248</v>
      </c>
      <c r="B519" s="24" t="s">
        <v>22</v>
      </c>
      <c r="C519" s="23">
        <v>5.27</v>
      </c>
      <c r="D519" s="99"/>
    </row>
    <row r="520" spans="1:4" ht="15.75" hidden="1" outlineLevel="1">
      <c r="A520" s="23" t="s">
        <v>248</v>
      </c>
      <c r="B520" s="24" t="s">
        <v>23</v>
      </c>
      <c r="C520" s="23">
        <v>5.28</v>
      </c>
      <c r="D520" s="99"/>
    </row>
    <row r="521" spans="1:4" ht="15.75" hidden="1" outlineLevel="1">
      <c r="A521" s="23" t="s">
        <v>248</v>
      </c>
      <c r="B521" s="24" t="s">
        <v>27</v>
      </c>
      <c r="C521" s="23">
        <v>5.31</v>
      </c>
      <c r="D521" s="99"/>
    </row>
    <row r="522" spans="1:4" ht="15.75" hidden="1" outlineLevel="1">
      <c r="A522" s="23" t="s">
        <v>248</v>
      </c>
      <c r="B522" s="24" t="s">
        <v>57</v>
      </c>
      <c r="C522" s="23">
        <v>5.33</v>
      </c>
      <c r="D522" s="99"/>
    </row>
    <row r="523" spans="1:4" ht="15.75" hidden="1" outlineLevel="1">
      <c r="A523" s="23" t="s">
        <v>248</v>
      </c>
      <c r="B523" s="24" t="s">
        <v>28</v>
      </c>
      <c r="C523" s="23">
        <v>5.101</v>
      </c>
      <c r="D523" s="99"/>
    </row>
    <row r="524" spans="1:4" ht="15.75" hidden="1" outlineLevel="1">
      <c r="A524" s="23" t="s">
        <v>248</v>
      </c>
      <c r="B524" s="24" t="s">
        <v>29</v>
      </c>
      <c r="C524" s="23">
        <v>5.36</v>
      </c>
      <c r="D524" s="99"/>
    </row>
    <row r="525" spans="1:4" ht="15.75" hidden="1" outlineLevel="1">
      <c r="A525" s="23" t="s">
        <v>248</v>
      </c>
      <c r="B525" s="24" t="s">
        <v>90</v>
      </c>
      <c r="C525" s="23">
        <v>5.37</v>
      </c>
      <c r="D525" s="99"/>
    </row>
    <row r="526" spans="1:4" ht="15.75" hidden="1" outlineLevel="1">
      <c r="A526" s="23" t="s">
        <v>248</v>
      </c>
      <c r="B526" s="24" t="s">
        <v>30</v>
      </c>
      <c r="C526" s="23">
        <v>5.53</v>
      </c>
      <c r="D526" s="99"/>
    </row>
    <row r="527" spans="1:4" ht="15.75" hidden="1" outlineLevel="1">
      <c r="A527" s="23" t="s">
        <v>248</v>
      </c>
      <c r="B527" s="24" t="s">
        <v>102</v>
      </c>
      <c r="C527" s="23">
        <v>5.109</v>
      </c>
      <c r="D527" s="99"/>
    </row>
    <row r="528" spans="1:4" ht="15.75" hidden="1" outlineLevel="1">
      <c r="A528" s="23" t="s">
        <v>248</v>
      </c>
      <c r="B528" s="24" t="s">
        <v>103</v>
      </c>
      <c r="C528" s="23">
        <v>5.1109999999999998</v>
      </c>
      <c r="D528" s="99"/>
    </row>
    <row r="529" spans="1:4" ht="15.75" hidden="1" outlineLevel="1">
      <c r="A529" s="23" t="s">
        <v>248</v>
      </c>
      <c r="B529" s="24" t="s">
        <v>105</v>
      </c>
      <c r="C529" s="23">
        <v>5.1120000000000001</v>
      </c>
      <c r="D529" s="99"/>
    </row>
    <row r="530" spans="1:4" ht="15.75" hidden="1" outlineLevel="1">
      <c r="A530" s="23" t="s">
        <v>248</v>
      </c>
      <c r="B530" s="24" t="s">
        <v>31</v>
      </c>
      <c r="C530" s="23">
        <v>5.1020000000000003</v>
      </c>
      <c r="D530" s="99"/>
    </row>
    <row r="531" spans="1:4" ht="15.75" hidden="1" outlineLevel="1">
      <c r="A531" s="23" t="s">
        <v>248</v>
      </c>
      <c r="B531" s="24" t="s">
        <v>32</v>
      </c>
      <c r="C531" s="26">
        <v>5.0999999999999996</v>
      </c>
      <c r="D531" s="99"/>
    </row>
    <row r="532" spans="1:4" ht="15.75" hidden="1" outlineLevel="1">
      <c r="A532" s="23" t="s">
        <v>248</v>
      </c>
      <c r="B532" s="24" t="s">
        <v>33</v>
      </c>
      <c r="C532" s="23">
        <v>5.58</v>
      </c>
      <c r="D532" s="99"/>
    </row>
    <row r="533" spans="1:4" ht="15.75" hidden="1" outlineLevel="1">
      <c r="A533" s="23" t="s">
        <v>248</v>
      </c>
      <c r="B533" s="24" t="s">
        <v>35</v>
      </c>
      <c r="C533" s="23">
        <v>5.55</v>
      </c>
      <c r="D533" s="99"/>
    </row>
    <row r="534" spans="1:4" ht="15.75" hidden="1" outlineLevel="1">
      <c r="A534" s="23" t="s">
        <v>248</v>
      </c>
      <c r="B534" s="24" t="s">
        <v>34</v>
      </c>
      <c r="C534" s="23">
        <v>5.54</v>
      </c>
      <c r="D534" s="99"/>
    </row>
    <row r="535" spans="1:4" ht="15.75" hidden="1" outlineLevel="1">
      <c r="A535" s="23" t="s">
        <v>248</v>
      </c>
      <c r="B535" s="24" t="s">
        <v>36</v>
      </c>
      <c r="C535" s="23">
        <v>5.63</v>
      </c>
      <c r="D535" s="99"/>
    </row>
    <row r="536" spans="1:4" ht="15.75" hidden="1" outlineLevel="1">
      <c r="A536" s="23" t="s">
        <v>248</v>
      </c>
      <c r="B536" s="24" t="s">
        <v>37</v>
      </c>
      <c r="C536" s="23">
        <v>5.47</v>
      </c>
      <c r="D536" s="99"/>
    </row>
    <row r="537" spans="1:4" ht="15.75" hidden="1" outlineLevel="1">
      <c r="A537" s="23" t="s">
        <v>248</v>
      </c>
      <c r="B537" s="24" t="s">
        <v>38</v>
      </c>
      <c r="C537" s="23">
        <v>5.48</v>
      </c>
      <c r="D537" s="99"/>
    </row>
    <row r="538" spans="1:4" ht="15.75">
      <c r="A538" s="28" t="s">
        <v>248</v>
      </c>
      <c r="B538" s="24"/>
      <c r="C538" s="23"/>
      <c r="D538" s="99"/>
    </row>
    <row r="539" spans="1:4" ht="15.75" hidden="1" outlineLevel="1">
      <c r="A539" s="23" t="s">
        <v>249</v>
      </c>
      <c r="B539" s="24" t="s">
        <v>14</v>
      </c>
      <c r="C539" s="23">
        <v>5.0999999999999996</v>
      </c>
      <c r="D539" s="99"/>
    </row>
    <row r="540" spans="1:4" ht="15.75" hidden="1" outlineLevel="1">
      <c r="A540" s="23" t="s">
        <v>249</v>
      </c>
      <c r="B540" s="24" t="s">
        <v>15</v>
      </c>
      <c r="C540" s="23">
        <v>5.2</v>
      </c>
      <c r="D540" s="99"/>
    </row>
    <row r="541" spans="1:4" ht="15.75" hidden="1" outlineLevel="1">
      <c r="A541" s="23" t="s">
        <v>249</v>
      </c>
      <c r="B541" s="24" t="s">
        <v>56</v>
      </c>
      <c r="C541" s="23">
        <v>5.26</v>
      </c>
      <c r="D541" s="99"/>
    </row>
    <row r="542" spans="1:4" ht="15.75" hidden="1" outlineLevel="1">
      <c r="A542" s="23" t="s">
        <v>249</v>
      </c>
      <c r="B542" s="24" t="s">
        <v>530</v>
      </c>
      <c r="C542" s="23">
        <v>5.21</v>
      </c>
      <c r="D542" s="99"/>
    </row>
    <row r="543" spans="1:4" ht="15.75" hidden="1" outlineLevel="1">
      <c r="A543" s="23" t="s">
        <v>249</v>
      </c>
      <c r="B543" s="24" t="s">
        <v>531</v>
      </c>
      <c r="C543" s="23">
        <v>5.53</v>
      </c>
      <c r="D543" s="99"/>
    </row>
    <row r="544" spans="1:4" ht="15.75" hidden="1" outlineLevel="1">
      <c r="A544" s="23" t="s">
        <v>249</v>
      </c>
      <c r="B544" s="24" t="s">
        <v>532</v>
      </c>
      <c r="C544" s="23">
        <v>5.54</v>
      </c>
      <c r="D544" s="99"/>
    </row>
    <row r="545" spans="1:4" ht="15.75" hidden="1" outlineLevel="1">
      <c r="A545" s="23" t="s">
        <v>249</v>
      </c>
      <c r="B545" s="24" t="s">
        <v>533</v>
      </c>
      <c r="C545" s="23">
        <v>5.58</v>
      </c>
      <c r="D545" s="99"/>
    </row>
    <row r="546" spans="1:4" ht="15.75" hidden="1" outlineLevel="1">
      <c r="A546" s="23" t="s">
        <v>249</v>
      </c>
      <c r="B546" s="24" t="s">
        <v>534</v>
      </c>
      <c r="C546" s="23">
        <v>5.1180000000000003</v>
      </c>
      <c r="D546" s="99"/>
    </row>
    <row r="547" spans="1:4" ht="15.75" hidden="1" outlineLevel="1">
      <c r="A547" s="23" t="s">
        <v>249</v>
      </c>
      <c r="B547" s="27" t="s">
        <v>535</v>
      </c>
      <c r="C547" s="23">
        <v>5.47</v>
      </c>
      <c r="D547" s="99"/>
    </row>
    <row r="548" spans="1:4" ht="15.75" hidden="1" outlineLevel="1">
      <c r="A548" s="23" t="s">
        <v>249</v>
      </c>
      <c r="B548" s="24" t="s">
        <v>536</v>
      </c>
      <c r="C548" s="23">
        <v>5.48</v>
      </c>
      <c r="D548" s="99"/>
    </row>
    <row r="549" spans="1:4" ht="15.75" hidden="1" outlineLevel="1">
      <c r="A549" s="23" t="s">
        <v>249</v>
      </c>
      <c r="B549" s="24" t="s">
        <v>537</v>
      </c>
      <c r="C549" s="23">
        <v>5.21</v>
      </c>
      <c r="D549" s="99"/>
    </row>
    <row r="550" spans="1:4" ht="15.75" hidden="1" outlineLevel="1">
      <c r="A550" s="23" t="s">
        <v>249</v>
      </c>
      <c r="B550" s="24" t="s">
        <v>538</v>
      </c>
      <c r="C550" s="23">
        <v>5.53</v>
      </c>
      <c r="D550" s="99"/>
    </row>
    <row r="551" spans="1:4" ht="15.75" hidden="1" outlineLevel="1">
      <c r="A551" s="23" t="s">
        <v>249</v>
      </c>
      <c r="B551" s="24" t="s">
        <v>539</v>
      </c>
      <c r="C551" s="23">
        <v>5.54</v>
      </c>
      <c r="D551" s="99"/>
    </row>
    <row r="552" spans="1:4" ht="15.75" hidden="1" outlineLevel="1">
      <c r="A552" s="23" t="s">
        <v>249</v>
      </c>
      <c r="B552" s="24" t="s">
        <v>540</v>
      </c>
      <c r="C552" s="23">
        <v>5.58</v>
      </c>
      <c r="D552" s="99"/>
    </row>
    <row r="553" spans="1:4" ht="15.75" hidden="1" outlineLevel="1">
      <c r="A553" s="23" t="s">
        <v>249</v>
      </c>
      <c r="B553" s="24" t="s">
        <v>541</v>
      </c>
      <c r="C553" s="23">
        <v>5.1180000000000003</v>
      </c>
      <c r="D553" s="99"/>
    </row>
    <row r="554" spans="1:4" ht="15.75" hidden="1" outlineLevel="1">
      <c r="A554" s="23" t="s">
        <v>249</v>
      </c>
      <c r="B554" s="24" t="s">
        <v>542</v>
      </c>
      <c r="C554" s="23">
        <v>5.47</v>
      </c>
      <c r="D554" s="99"/>
    </row>
    <row r="555" spans="1:4" ht="15.75" hidden="1" outlineLevel="1">
      <c r="A555" s="23" t="s">
        <v>249</v>
      </c>
      <c r="B555" s="24" t="s">
        <v>543</v>
      </c>
      <c r="C555" s="23">
        <v>5.48</v>
      </c>
      <c r="D555" s="99"/>
    </row>
    <row r="556" spans="1:4" ht="15.75" hidden="1" outlineLevel="1">
      <c r="A556" s="23" t="s">
        <v>249</v>
      </c>
      <c r="B556" s="24" t="s">
        <v>544</v>
      </c>
      <c r="C556" s="23">
        <v>5.63</v>
      </c>
      <c r="D556" s="99"/>
    </row>
    <row r="557" spans="1:4" ht="15.75" hidden="1" outlineLevel="1">
      <c r="A557" s="23" t="s">
        <v>249</v>
      </c>
      <c r="B557" s="24" t="s">
        <v>22</v>
      </c>
      <c r="C557" s="23">
        <v>5.27</v>
      </c>
      <c r="D557" s="99"/>
    </row>
    <row r="558" spans="1:4" ht="15.75" hidden="1" outlineLevel="1">
      <c r="A558" s="23" t="s">
        <v>249</v>
      </c>
      <c r="B558" s="24" t="s">
        <v>23</v>
      </c>
      <c r="C558" s="23">
        <v>5.28</v>
      </c>
      <c r="D558" s="99"/>
    </row>
    <row r="559" spans="1:4" ht="15.75" hidden="1" outlineLevel="1">
      <c r="A559" s="23" t="s">
        <v>249</v>
      </c>
      <c r="B559" s="24" t="s">
        <v>545</v>
      </c>
      <c r="C559" s="23">
        <v>5.35</v>
      </c>
      <c r="D559" s="99"/>
    </row>
    <row r="560" spans="1:4" ht="15.75" hidden="1" outlineLevel="1">
      <c r="A560" s="23" t="s">
        <v>249</v>
      </c>
      <c r="B560" s="24" t="s">
        <v>546</v>
      </c>
      <c r="C560" s="23">
        <v>5.1189999999999998</v>
      </c>
      <c r="D560" s="99"/>
    </row>
    <row r="561" spans="1:4" ht="15.75" hidden="1" outlineLevel="1">
      <c r="A561" s="23" t="s">
        <v>249</v>
      </c>
      <c r="B561" s="24" t="s">
        <v>547</v>
      </c>
      <c r="C561" s="26">
        <v>5.12</v>
      </c>
      <c r="D561" s="99"/>
    </row>
    <row r="562" spans="1:4" ht="15.75" hidden="1" outlineLevel="1">
      <c r="A562" s="23" t="s">
        <v>249</v>
      </c>
      <c r="B562" s="24" t="s">
        <v>73</v>
      </c>
      <c r="C562" s="23">
        <v>5.1210000000000004</v>
      </c>
      <c r="D562" s="99"/>
    </row>
    <row r="563" spans="1:4" ht="15.75" hidden="1" outlineLevel="1">
      <c r="A563" s="23" t="s">
        <v>249</v>
      </c>
      <c r="B563" s="24" t="s">
        <v>29</v>
      </c>
      <c r="C563" s="23">
        <v>5.36</v>
      </c>
      <c r="D563" s="99"/>
    </row>
    <row r="564" spans="1:4" ht="15.75" hidden="1" outlineLevel="1">
      <c r="A564" s="23" t="s">
        <v>249</v>
      </c>
      <c r="B564" s="24" t="s">
        <v>548</v>
      </c>
      <c r="C564" s="23">
        <v>5.1219999999999999</v>
      </c>
      <c r="D564" s="99"/>
    </row>
    <row r="565" spans="1:4" ht="15.75" hidden="1" outlineLevel="1">
      <c r="A565" s="23" t="s">
        <v>249</v>
      </c>
      <c r="B565" s="24" t="s">
        <v>549</v>
      </c>
      <c r="C565" s="23">
        <v>5.1230000000000002</v>
      </c>
      <c r="D565" s="99"/>
    </row>
    <row r="566" spans="1:4" ht="15.75" hidden="1" outlineLevel="1">
      <c r="A566" s="23" t="s">
        <v>249</v>
      </c>
      <c r="B566" s="24" t="s">
        <v>550</v>
      </c>
      <c r="C566" s="23">
        <v>5.1239999999999997</v>
      </c>
      <c r="D566" s="99"/>
    </row>
    <row r="567" spans="1:4" ht="15.75" hidden="1" outlineLevel="1">
      <c r="A567" s="23" t="s">
        <v>249</v>
      </c>
      <c r="B567" s="24" t="s">
        <v>551</v>
      </c>
      <c r="C567" s="23">
        <v>5.125</v>
      </c>
      <c r="D567" s="99"/>
    </row>
    <row r="568" spans="1:4" ht="15.75" hidden="1" outlineLevel="1">
      <c r="A568" s="23" t="s">
        <v>249</v>
      </c>
      <c r="B568" s="24" t="s">
        <v>552</v>
      </c>
      <c r="C568" s="23">
        <v>5.1260000000000003</v>
      </c>
      <c r="D568" s="99"/>
    </row>
    <row r="569" spans="1:4" ht="15.75" hidden="1" outlineLevel="1">
      <c r="A569" s="23" t="s">
        <v>249</v>
      </c>
      <c r="B569" s="24" t="s">
        <v>553</v>
      </c>
      <c r="C569" s="23">
        <v>5.1269999999999998</v>
      </c>
      <c r="D569" s="99"/>
    </row>
    <row r="570" spans="1:4" ht="15.75" hidden="1" outlineLevel="1">
      <c r="A570" s="23" t="s">
        <v>249</v>
      </c>
      <c r="B570" s="24" t="s">
        <v>99</v>
      </c>
      <c r="C570" s="25">
        <v>5.72</v>
      </c>
      <c r="D570" s="99"/>
    </row>
    <row r="571" spans="1:4" ht="15.75" hidden="1" outlineLevel="1">
      <c r="A571" s="23" t="s">
        <v>249</v>
      </c>
      <c r="B571" s="24" t="s">
        <v>554</v>
      </c>
      <c r="C571" s="23">
        <v>5.1280000000000001</v>
      </c>
      <c r="D571" s="99"/>
    </row>
    <row r="572" spans="1:4" ht="15.75" hidden="1" outlineLevel="1">
      <c r="A572" s="23" t="s">
        <v>249</v>
      </c>
      <c r="B572" s="24" t="s">
        <v>555</v>
      </c>
      <c r="C572" s="23">
        <v>5.1289999999999996</v>
      </c>
      <c r="D572" s="98" t="s">
        <v>1512</v>
      </c>
    </row>
    <row r="573" spans="1:4" ht="15.75" hidden="1" outlineLevel="1">
      <c r="A573" s="23" t="s">
        <v>249</v>
      </c>
      <c r="B573" s="24" t="s">
        <v>556</v>
      </c>
      <c r="C573" s="23">
        <v>5.1310000000000002</v>
      </c>
      <c r="D573" s="99"/>
    </row>
    <row r="574" spans="1:4" ht="15.75" hidden="1" outlineLevel="1">
      <c r="A574" s="23" t="s">
        <v>249</v>
      </c>
      <c r="B574" s="24" t="s">
        <v>557</v>
      </c>
      <c r="C574" s="23">
        <v>5.1319999999999997</v>
      </c>
      <c r="D574" s="98" t="s">
        <v>1512</v>
      </c>
    </row>
    <row r="575" spans="1:4" ht="15.75" hidden="1" outlineLevel="1">
      <c r="A575" s="23" t="s">
        <v>249</v>
      </c>
      <c r="B575" s="24" t="s">
        <v>558</v>
      </c>
      <c r="C575" s="23">
        <v>5.133</v>
      </c>
      <c r="D575" s="98" t="s">
        <v>1512</v>
      </c>
    </row>
    <row r="576" spans="1:4" ht="15.75" hidden="1" outlineLevel="1">
      <c r="A576" s="23" t="s">
        <v>249</v>
      </c>
      <c r="B576" s="24" t="s">
        <v>559</v>
      </c>
      <c r="C576" s="23">
        <v>5.1340000000000003</v>
      </c>
      <c r="D576" s="98" t="s">
        <v>1512</v>
      </c>
    </row>
    <row r="577" spans="1:4" ht="15.75" hidden="1" outlineLevel="1">
      <c r="A577" s="23" t="s">
        <v>249</v>
      </c>
      <c r="B577" s="24" t="s">
        <v>560</v>
      </c>
      <c r="C577" s="26">
        <v>5.13</v>
      </c>
      <c r="D577" s="99"/>
    </row>
    <row r="578" spans="1:4" ht="15.75" hidden="1" outlineLevel="1">
      <c r="A578" s="23" t="s">
        <v>249</v>
      </c>
      <c r="B578" s="24" t="s">
        <v>37</v>
      </c>
      <c r="C578" s="23">
        <v>5.47</v>
      </c>
      <c r="D578" s="99"/>
    </row>
    <row r="579" spans="1:4" ht="15.75" hidden="1" outlineLevel="1">
      <c r="A579" s="23" t="s">
        <v>249</v>
      </c>
      <c r="B579" s="24" t="s">
        <v>38</v>
      </c>
      <c r="C579" s="23">
        <v>5.48</v>
      </c>
      <c r="D579" s="99"/>
    </row>
    <row r="580" spans="1:4" ht="15.75">
      <c r="A580" s="28" t="s">
        <v>249</v>
      </c>
      <c r="B580" s="24"/>
      <c r="C580" s="23"/>
      <c r="D580" s="99"/>
    </row>
    <row r="581" spans="1:4" ht="15.75" hidden="1" outlineLevel="1">
      <c r="A581" s="23" t="s">
        <v>250</v>
      </c>
      <c r="B581" s="24" t="s">
        <v>14</v>
      </c>
      <c r="C581" s="23">
        <v>5.0999999999999996</v>
      </c>
      <c r="D581" s="99"/>
    </row>
    <row r="582" spans="1:4" ht="15.75" hidden="1" outlineLevel="1">
      <c r="A582" s="23" t="s">
        <v>250</v>
      </c>
      <c r="B582" s="24" t="s">
        <v>15</v>
      </c>
      <c r="C582" s="23">
        <v>5.2</v>
      </c>
      <c r="D582" s="99"/>
    </row>
    <row r="583" spans="1:4" ht="15.75" hidden="1" outlineLevel="1">
      <c r="A583" s="23" t="s">
        <v>250</v>
      </c>
      <c r="B583" s="24" t="s">
        <v>600</v>
      </c>
      <c r="C583" s="23">
        <v>5.9</v>
      </c>
      <c r="D583" s="98" t="s">
        <v>1512</v>
      </c>
    </row>
    <row r="584" spans="1:4" ht="15.75" hidden="1" outlineLevel="1">
      <c r="A584" s="23" t="s">
        <v>250</v>
      </c>
      <c r="B584" s="24" t="s">
        <v>601</v>
      </c>
      <c r="C584" s="23">
        <v>5.13</v>
      </c>
      <c r="D584" s="98" t="s">
        <v>1512</v>
      </c>
    </row>
    <row r="585" spans="1:4" ht="15.75" hidden="1" outlineLevel="1">
      <c r="A585" s="23" t="s">
        <v>250</v>
      </c>
      <c r="B585" s="24" t="s">
        <v>602</v>
      </c>
      <c r="C585" s="23">
        <v>5.16</v>
      </c>
      <c r="D585" s="98" t="s">
        <v>1512</v>
      </c>
    </row>
    <row r="586" spans="1:4" ht="15.75" hidden="1" outlineLevel="1">
      <c r="A586" s="23" t="s">
        <v>250</v>
      </c>
      <c r="B586" s="24" t="s">
        <v>603</v>
      </c>
      <c r="C586" s="23">
        <v>5.22</v>
      </c>
      <c r="D586" s="98"/>
    </row>
    <row r="587" spans="1:4" ht="15.75" hidden="1" outlineLevel="1">
      <c r="A587" s="23" t="s">
        <v>250</v>
      </c>
      <c r="B587" s="24" t="s">
        <v>56</v>
      </c>
      <c r="C587" s="23">
        <v>5.26</v>
      </c>
      <c r="D587" s="99"/>
    </row>
    <row r="588" spans="1:4" ht="15.75" hidden="1" outlineLevel="1">
      <c r="A588" s="23" t="s">
        <v>250</v>
      </c>
      <c r="B588" s="24" t="s">
        <v>604</v>
      </c>
      <c r="C588" s="23">
        <v>5.77</v>
      </c>
      <c r="D588" s="99"/>
    </row>
    <row r="589" spans="1:4" ht="15.75" hidden="1" outlineLevel="1">
      <c r="A589" s="23" t="s">
        <v>250</v>
      </c>
      <c r="B589" s="24" t="s">
        <v>22</v>
      </c>
      <c r="C589" s="23">
        <v>5.27</v>
      </c>
      <c r="D589" s="99"/>
    </row>
    <row r="590" spans="1:4" ht="15.75" hidden="1" outlineLevel="1">
      <c r="A590" s="23" t="s">
        <v>250</v>
      </c>
      <c r="B590" s="24" t="s">
        <v>23</v>
      </c>
      <c r="C590" s="23">
        <v>5.28</v>
      </c>
      <c r="D590" s="98" t="s">
        <v>1512</v>
      </c>
    </row>
    <row r="591" spans="1:4" ht="15.75" hidden="1" outlineLevel="1">
      <c r="A591" s="23" t="s">
        <v>250</v>
      </c>
      <c r="B591" s="24" t="s">
        <v>27</v>
      </c>
      <c r="C591" s="23">
        <v>5.31</v>
      </c>
      <c r="D591" s="99"/>
    </row>
    <row r="592" spans="1:4" ht="15.75" hidden="1" outlineLevel="1">
      <c r="A592" s="23" t="s">
        <v>250</v>
      </c>
      <c r="B592" s="24" t="s">
        <v>29</v>
      </c>
      <c r="C592" s="23">
        <v>5.36</v>
      </c>
      <c r="D592" s="99"/>
    </row>
    <row r="593" spans="1:4" ht="15.75" hidden="1" outlineLevel="1">
      <c r="A593" s="23" t="s">
        <v>250</v>
      </c>
      <c r="B593" s="24" t="s">
        <v>605</v>
      </c>
      <c r="C593" s="23">
        <v>5.78</v>
      </c>
      <c r="D593" s="99"/>
    </row>
    <row r="594" spans="1:4" ht="15.75" hidden="1" outlineLevel="1">
      <c r="A594" s="23" t="s">
        <v>250</v>
      </c>
      <c r="B594" s="24" t="s">
        <v>606</v>
      </c>
      <c r="C594" s="23">
        <v>5.79</v>
      </c>
      <c r="D594" s="98" t="s">
        <v>1512</v>
      </c>
    </row>
    <row r="595" spans="1:4" ht="15.75" hidden="1" outlineLevel="1">
      <c r="A595" s="23" t="s">
        <v>250</v>
      </c>
      <c r="B595" s="24" t="s">
        <v>607</v>
      </c>
      <c r="C595" s="23">
        <v>5.41</v>
      </c>
      <c r="D595" s="99"/>
    </row>
    <row r="596" spans="1:4" ht="15.75" hidden="1" outlineLevel="1">
      <c r="A596" s="23" t="s">
        <v>250</v>
      </c>
      <c r="B596" s="24" t="s">
        <v>87</v>
      </c>
      <c r="C596" s="23">
        <v>5.49</v>
      </c>
      <c r="D596" s="99"/>
    </row>
    <row r="597" spans="1:4" ht="15.75" hidden="1" outlineLevel="1">
      <c r="A597" s="23" t="s">
        <v>250</v>
      </c>
      <c r="B597" s="24" t="s">
        <v>88</v>
      </c>
      <c r="C597" s="23">
        <v>5.51</v>
      </c>
      <c r="D597" s="99"/>
    </row>
    <row r="598" spans="1:4" ht="15.75" hidden="1" outlineLevel="1">
      <c r="A598" s="23" t="s">
        <v>250</v>
      </c>
      <c r="B598" s="24" t="s">
        <v>1519</v>
      </c>
      <c r="C598" s="23">
        <v>5.52</v>
      </c>
      <c r="D598" s="99"/>
    </row>
    <row r="599" spans="1:4" ht="15.75" hidden="1" outlineLevel="1">
      <c r="A599" s="23" t="s">
        <v>250</v>
      </c>
      <c r="B599" s="24" t="s">
        <v>30</v>
      </c>
      <c r="C599" s="23">
        <v>5.53</v>
      </c>
      <c r="D599" s="99"/>
    </row>
    <row r="600" spans="1:4" ht="15.75" hidden="1" outlineLevel="1">
      <c r="A600" s="23" t="s">
        <v>250</v>
      </c>
      <c r="B600" s="24" t="s">
        <v>84</v>
      </c>
      <c r="C600" s="23">
        <v>5.69</v>
      </c>
      <c r="D600" s="99"/>
    </row>
    <row r="601" spans="1:4" ht="15.75" hidden="1" outlineLevel="1">
      <c r="A601" s="23" t="s">
        <v>250</v>
      </c>
      <c r="B601" s="24" t="s">
        <v>609</v>
      </c>
      <c r="C601" s="23">
        <v>5.71</v>
      </c>
      <c r="D601" s="99"/>
    </row>
    <row r="602" spans="1:4" ht="15.75" hidden="1" outlineLevel="1">
      <c r="A602" s="23" t="s">
        <v>250</v>
      </c>
      <c r="B602" s="24" t="s">
        <v>85</v>
      </c>
      <c r="C602" s="25">
        <v>5.7</v>
      </c>
      <c r="D602" s="99"/>
    </row>
    <row r="603" spans="1:4" ht="15.75" hidden="1" outlineLevel="1">
      <c r="A603" s="23" t="s">
        <v>250</v>
      </c>
      <c r="B603" s="24" t="s">
        <v>94</v>
      </c>
      <c r="C603" s="25">
        <v>5.8</v>
      </c>
      <c r="D603" s="98" t="s">
        <v>1512</v>
      </c>
    </row>
    <row r="604" spans="1:4" ht="15.75" hidden="1" outlineLevel="1">
      <c r="A604" s="23" t="s">
        <v>250</v>
      </c>
      <c r="B604" s="24" t="s">
        <v>99</v>
      </c>
      <c r="C604" s="25">
        <v>5.72</v>
      </c>
      <c r="D604" s="98" t="s">
        <v>1512</v>
      </c>
    </row>
    <row r="605" spans="1:4" ht="15.75" hidden="1" outlineLevel="1">
      <c r="A605" s="23" t="s">
        <v>250</v>
      </c>
      <c r="B605" s="24" t="s">
        <v>610</v>
      </c>
      <c r="C605" s="23">
        <v>5.73</v>
      </c>
      <c r="D605" s="98" t="s">
        <v>1512</v>
      </c>
    </row>
    <row r="606" spans="1:4" ht="15.75" hidden="1" outlineLevel="1">
      <c r="A606" s="23" t="s">
        <v>250</v>
      </c>
      <c r="B606" s="24" t="s">
        <v>86</v>
      </c>
      <c r="C606" s="23">
        <v>5.74</v>
      </c>
      <c r="D606" s="99"/>
    </row>
    <row r="607" spans="1:4" ht="15.75" hidden="1" outlineLevel="1">
      <c r="A607" s="23" t="s">
        <v>250</v>
      </c>
      <c r="B607" s="24" t="s">
        <v>91</v>
      </c>
      <c r="C607" s="23">
        <v>5.75</v>
      </c>
      <c r="D607" s="99"/>
    </row>
    <row r="608" spans="1:4" ht="15.75" hidden="1" outlineLevel="1">
      <c r="A608" s="23" t="s">
        <v>250</v>
      </c>
      <c r="B608" s="24" t="s">
        <v>100</v>
      </c>
      <c r="C608" s="23">
        <v>5.76</v>
      </c>
      <c r="D608" s="99"/>
    </row>
    <row r="609" spans="1:4" ht="15.75" hidden="1" outlineLevel="1">
      <c r="A609" s="23" t="s">
        <v>250</v>
      </c>
      <c r="B609" s="24" t="s">
        <v>611</v>
      </c>
      <c r="C609" s="23">
        <v>5.81</v>
      </c>
      <c r="D609" s="98" t="s">
        <v>1512</v>
      </c>
    </row>
    <row r="610" spans="1:4" ht="15.75" hidden="1" outlineLevel="1">
      <c r="A610" s="23" t="s">
        <v>250</v>
      </c>
      <c r="B610" s="24" t="s">
        <v>612</v>
      </c>
      <c r="C610" s="23">
        <v>5.82</v>
      </c>
      <c r="D610" s="98" t="s">
        <v>1512</v>
      </c>
    </row>
    <row r="611" spans="1:4" ht="15.75" hidden="1" outlineLevel="1">
      <c r="A611" s="23" t="s">
        <v>250</v>
      </c>
      <c r="B611" s="24" t="s">
        <v>613</v>
      </c>
      <c r="C611" s="23">
        <v>5.83</v>
      </c>
      <c r="D611" s="98" t="s">
        <v>1512</v>
      </c>
    </row>
    <row r="612" spans="1:4" ht="15.75" hidden="1" outlineLevel="1">
      <c r="A612" s="23" t="s">
        <v>250</v>
      </c>
      <c r="B612" s="24" t="s">
        <v>614</v>
      </c>
      <c r="C612" s="23">
        <v>5.84</v>
      </c>
      <c r="D612" s="99"/>
    </row>
    <row r="613" spans="1:4" ht="15.75" hidden="1" outlineLevel="1">
      <c r="A613" s="23" t="s">
        <v>250</v>
      </c>
      <c r="B613" s="24" t="s">
        <v>615</v>
      </c>
      <c r="C613" s="23">
        <v>5.85</v>
      </c>
      <c r="D613" s="98" t="s">
        <v>1512</v>
      </c>
    </row>
    <row r="614" spans="1:4" ht="15.75" hidden="1" outlineLevel="1">
      <c r="A614" s="23" t="s">
        <v>250</v>
      </c>
      <c r="B614" s="24" t="s">
        <v>616</v>
      </c>
      <c r="C614" s="23">
        <v>5.86</v>
      </c>
      <c r="D614" s="98" t="s">
        <v>1512</v>
      </c>
    </row>
    <row r="615" spans="1:4" ht="15.75" hidden="1" outlineLevel="1">
      <c r="A615" s="23" t="s">
        <v>250</v>
      </c>
      <c r="B615" s="24" t="s">
        <v>617</v>
      </c>
      <c r="C615" s="23">
        <v>5.88</v>
      </c>
      <c r="D615" s="98" t="s">
        <v>1512</v>
      </c>
    </row>
    <row r="616" spans="1:4" ht="15.75" hidden="1" outlineLevel="1">
      <c r="A616" s="23" t="s">
        <v>250</v>
      </c>
      <c r="B616" s="24" t="s">
        <v>618</v>
      </c>
      <c r="C616" s="23">
        <v>5.87</v>
      </c>
      <c r="D616" s="99"/>
    </row>
    <row r="617" spans="1:4" ht="15.75" hidden="1" outlineLevel="1">
      <c r="A617" s="23" t="s">
        <v>250</v>
      </c>
      <c r="B617" s="24" t="s">
        <v>102</v>
      </c>
      <c r="C617" s="23">
        <v>5.109</v>
      </c>
      <c r="D617" s="99"/>
    </row>
    <row r="618" spans="1:4" ht="15.75" hidden="1" outlineLevel="1">
      <c r="A618" s="23" t="s">
        <v>250</v>
      </c>
      <c r="B618" s="24" t="s">
        <v>104</v>
      </c>
      <c r="C618" s="26">
        <v>5.1100000000000003</v>
      </c>
      <c r="D618" s="98" t="s">
        <v>1512</v>
      </c>
    </row>
    <row r="619" spans="1:4" ht="15.75" hidden="1" outlineLevel="1">
      <c r="A619" s="23" t="s">
        <v>250</v>
      </c>
      <c r="B619" s="24" t="s">
        <v>103</v>
      </c>
      <c r="C619" s="23">
        <v>5.1109999999999998</v>
      </c>
      <c r="D619" s="99"/>
    </row>
    <row r="620" spans="1:4" ht="15.75" hidden="1" outlineLevel="1">
      <c r="A620" s="23" t="s">
        <v>250</v>
      </c>
      <c r="B620" s="24" t="s">
        <v>105</v>
      </c>
      <c r="C620" s="23">
        <v>5.1120000000000001</v>
      </c>
      <c r="D620" s="99"/>
    </row>
    <row r="621" spans="1:4" ht="15.75" hidden="1" outlineLevel="1">
      <c r="A621" s="23" t="s">
        <v>250</v>
      </c>
      <c r="B621" s="24" t="s">
        <v>1518</v>
      </c>
      <c r="C621" s="23">
        <v>5.1130000000000004</v>
      </c>
      <c r="D621" s="99"/>
    </row>
    <row r="622" spans="1:4" ht="15.75" hidden="1" outlineLevel="1">
      <c r="A622" s="23" t="s">
        <v>250</v>
      </c>
      <c r="B622" s="24" t="s">
        <v>619</v>
      </c>
      <c r="C622" s="23">
        <v>5.99</v>
      </c>
      <c r="D622" s="98" t="s">
        <v>1512</v>
      </c>
    </row>
    <row r="623" spans="1:4" ht="15.75" hidden="1" outlineLevel="1">
      <c r="A623" s="23" t="s">
        <v>250</v>
      </c>
      <c r="B623" s="24" t="s">
        <v>620</v>
      </c>
      <c r="C623" s="23">
        <v>5.58</v>
      </c>
      <c r="D623" s="98"/>
    </row>
    <row r="624" spans="1:4" ht="15.75" hidden="1" outlineLevel="1">
      <c r="A624" s="23" t="s">
        <v>250</v>
      </c>
      <c r="B624" s="24" t="s">
        <v>34</v>
      </c>
      <c r="C624" s="23">
        <v>5.54</v>
      </c>
      <c r="D624" s="99"/>
    </row>
    <row r="625" spans="1:4" ht="15.75" hidden="1" outlineLevel="1">
      <c r="A625" s="23" t="s">
        <v>250</v>
      </c>
      <c r="B625" s="24" t="s">
        <v>621</v>
      </c>
      <c r="C625" s="23">
        <v>5.56</v>
      </c>
      <c r="D625" s="99"/>
    </row>
    <row r="626" spans="1:4" ht="15.75" hidden="1" outlineLevel="1">
      <c r="A626" s="23" t="s">
        <v>250</v>
      </c>
      <c r="B626" s="24" t="s">
        <v>36</v>
      </c>
      <c r="C626" s="23">
        <v>5.63</v>
      </c>
      <c r="D626" s="99"/>
    </row>
    <row r="627" spans="1:4" ht="15.75" hidden="1" outlineLevel="1">
      <c r="A627" s="23" t="s">
        <v>250</v>
      </c>
      <c r="B627" s="24" t="s">
        <v>622</v>
      </c>
      <c r="C627" s="23">
        <v>5.64</v>
      </c>
      <c r="D627" s="99"/>
    </row>
    <row r="628" spans="1:4" ht="15.75" hidden="1" outlineLevel="1">
      <c r="A628" s="23" t="s">
        <v>250</v>
      </c>
      <c r="B628" s="24" t="s">
        <v>92</v>
      </c>
      <c r="C628" s="23">
        <v>5.65</v>
      </c>
      <c r="D628" s="99"/>
    </row>
    <row r="629" spans="1:4" ht="15.75" hidden="1" outlineLevel="1">
      <c r="A629" s="23" t="s">
        <v>250</v>
      </c>
      <c r="B629" s="24" t="s">
        <v>107</v>
      </c>
      <c r="C629" s="23">
        <v>5.66</v>
      </c>
      <c r="D629" s="99"/>
    </row>
    <row r="630" spans="1:4" ht="15.75" hidden="1" outlineLevel="1">
      <c r="A630" s="23" t="s">
        <v>250</v>
      </c>
      <c r="B630" s="24" t="s">
        <v>101</v>
      </c>
      <c r="C630" s="23">
        <v>5.89</v>
      </c>
      <c r="D630" s="98" t="s">
        <v>1512</v>
      </c>
    </row>
    <row r="631" spans="1:4" ht="15.75" hidden="1" outlineLevel="1">
      <c r="A631" s="23" t="s">
        <v>250</v>
      </c>
      <c r="B631" s="24" t="s">
        <v>93</v>
      </c>
      <c r="C631" s="23">
        <v>5.68</v>
      </c>
      <c r="D631" s="99"/>
    </row>
    <row r="632" spans="1:4" ht="15.75" hidden="1" outlineLevel="1">
      <c r="A632" s="23" t="s">
        <v>250</v>
      </c>
      <c r="B632" s="24" t="s">
        <v>37</v>
      </c>
      <c r="C632" s="23">
        <v>5.47</v>
      </c>
      <c r="D632" s="99"/>
    </row>
    <row r="633" spans="1:4" ht="15.75" hidden="1" outlineLevel="1">
      <c r="A633" s="23" t="s">
        <v>250</v>
      </c>
      <c r="B633" s="24" t="s">
        <v>38</v>
      </c>
      <c r="C633" s="23">
        <v>5.48</v>
      </c>
      <c r="D633" s="99"/>
    </row>
    <row r="634" spans="1:4" ht="15.75">
      <c r="A634" s="28" t="s">
        <v>250</v>
      </c>
      <c r="B634" s="24"/>
      <c r="C634" s="23"/>
      <c r="D634" s="99"/>
    </row>
    <row r="635" spans="1:4" ht="15.75" hidden="1" outlineLevel="1">
      <c r="A635" s="23" t="s">
        <v>251</v>
      </c>
      <c r="B635" s="24" t="s">
        <v>14</v>
      </c>
      <c r="C635" s="23">
        <v>5.0999999999999996</v>
      </c>
      <c r="D635" s="99"/>
    </row>
    <row r="636" spans="1:4" ht="15.75" hidden="1" outlineLevel="1">
      <c r="A636" s="23" t="s">
        <v>251</v>
      </c>
      <c r="B636" s="24" t="s">
        <v>15</v>
      </c>
      <c r="C636" s="23">
        <v>5.2</v>
      </c>
      <c r="D636" s="99"/>
    </row>
    <row r="637" spans="1:4" ht="15.75" hidden="1" outlineLevel="1">
      <c r="A637" s="23" t="s">
        <v>251</v>
      </c>
      <c r="B637" s="24" t="s">
        <v>16</v>
      </c>
      <c r="C637" s="23">
        <v>5.3</v>
      </c>
      <c r="D637" s="99"/>
    </row>
    <row r="638" spans="1:4" ht="15.75" hidden="1" outlineLevel="1">
      <c r="A638" s="23" t="s">
        <v>251</v>
      </c>
      <c r="B638" s="24" t="s">
        <v>17</v>
      </c>
      <c r="C638" s="23">
        <v>5.6</v>
      </c>
      <c r="D638" s="99"/>
    </row>
    <row r="639" spans="1:4" ht="15.75" hidden="1" outlineLevel="1">
      <c r="A639" s="23" t="s">
        <v>251</v>
      </c>
      <c r="B639" s="24" t="s">
        <v>1516</v>
      </c>
      <c r="C639" s="25">
        <v>5.0999999999999996</v>
      </c>
      <c r="D639" s="99"/>
    </row>
    <row r="640" spans="1:4" ht="15.75" hidden="1" outlineLevel="1">
      <c r="A640" s="23" t="s">
        <v>251</v>
      </c>
      <c r="B640" s="24" t="s">
        <v>1513</v>
      </c>
      <c r="C640" s="23">
        <v>5.14</v>
      </c>
      <c r="D640" s="99"/>
    </row>
    <row r="641" spans="1:4" ht="15.75" hidden="1" outlineLevel="1">
      <c r="A641" s="23" t="s">
        <v>251</v>
      </c>
      <c r="B641" s="24" t="s">
        <v>20</v>
      </c>
      <c r="C641" s="23">
        <v>5.19</v>
      </c>
      <c r="D641" s="99"/>
    </row>
    <row r="642" spans="1:4" ht="15.75" hidden="1" outlineLevel="1">
      <c r="A642" s="23" t="s">
        <v>251</v>
      </c>
      <c r="B642" s="24" t="s">
        <v>21</v>
      </c>
      <c r="C642" s="23">
        <v>5.24</v>
      </c>
      <c r="D642" s="99"/>
    </row>
    <row r="643" spans="1:4" ht="15.75" hidden="1" outlineLevel="1">
      <c r="A643" s="23" t="s">
        <v>251</v>
      </c>
      <c r="B643" s="24" t="s">
        <v>56</v>
      </c>
      <c r="C643" s="23">
        <v>5.26</v>
      </c>
      <c r="D643" s="99"/>
    </row>
    <row r="644" spans="1:4" ht="15.75" hidden="1" outlineLevel="1">
      <c r="A644" s="23" t="s">
        <v>251</v>
      </c>
      <c r="B644" s="24" t="s">
        <v>22</v>
      </c>
      <c r="C644" s="23">
        <v>5.27</v>
      </c>
      <c r="D644" s="99"/>
    </row>
    <row r="645" spans="1:4" ht="15.75" hidden="1" outlineLevel="1">
      <c r="A645" s="23" t="s">
        <v>251</v>
      </c>
      <c r="B645" s="24" t="s">
        <v>23</v>
      </c>
      <c r="C645" s="23">
        <v>5.28</v>
      </c>
      <c r="D645" s="99"/>
    </row>
    <row r="646" spans="1:4" ht="15.75" hidden="1" outlineLevel="1">
      <c r="A646" s="23" t="s">
        <v>251</v>
      </c>
      <c r="B646" s="24" t="s">
        <v>29</v>
      </c>
      <c r="C646" s="23">
        <v>5.36</v>
      </c>
      <c r="D646" s="99"/>
    </row>
    <row r="647" spans="1:4" ht="15.75" hidden="1" outlineLevel="1">
      <c r="A647" s="23" t="s">
        <v>251</v>
      </c>
      <c r="B647" s="24" t="s">
        <v>57</v>
      </c>
      <c r="C647" s="23">
        <v>5.33</v>
      </c>
      <c r="D647" s="99"/>
    </row>
    <row r="648" spans="1:4" ht="15.75" hidden="1" outlineLevel="1">
      <c r="A648" s="23" t="s">
        <v>251</v>
      </c>
      <c r="B648" s="24" t="s">
        <v>90</v>
      </c>
      <c r="C648" s="23">
        <v>5.37</v>
      </c>
      <c r="D648" s="99"/>
    </row>
    <row r="649" spans="1:4" ht="15.75" hidden="1" outlineLevel="1">
      <c r="A649" s="23" t="s">
        <v>251</v>
      </c>
      <c r="B649" s="24" t="s">
        <v>87</v>
      </c>
      <c r="C649" s="23">
        <v>5.49</v>
      </c>
      <c r="D649" s="99"/>
    </row>
    <row r="650" spans="1:4" ht="15.75" hidden="1" outlineLevel="1">
      <c r="A650" s="23" t="s">
        <v>251</v>
      </c>
      <c r="B650" s="24" t="s">
        <v>88</v>
      </c>
      <c r="C650" s="23">
        <v>5.51</v>
      </c>
      <c r="D650" s="99"/>
    </row>
    <row r="651" spans="1:4" ht="15.75" hidden="1" outlineLevel="1">
      <c r="A651" s="23" t="s">
        <v>251</v>
      </c>
      <c r="B651" s="24" t="s">
        <v>1517</v>
      </c>
      <c r="C651" s="23">
        <v>5.52</v>
      </c>
      <c r="D651" s="99"/>
    </row>
    <row r="652" spans="1:4" ht="15.75" hidden="1" outlineLevel="1">
      <c r="A652" s="23" t="s">
        <v>251</v>
      </c>
      <c r="B652" s="24" t="s">
        <v>30</v>
      </c>
      <c r="C652" s="23">
        <v>5.53</v>
      </c>
      <c r="D652" s="99"/>
    </row>
    <row r="653" spans="1:4" ht="15.75" hidden="1" outlineLevel="1">
      <c r="A653" s="23" t="s">
        <v>251</v>
      </c>
      <c r="B653" s="24" t="s">
        <v>84</v>
      </c>
      <c r="C653" s="23">
        <v>5.69</v>
      </c>
      <c r="D653" s="99"/>
    </row>
    <row r="654" spans="1:4" ht="15.75" hidden="1" outlineLevel="1">
      <c r="A654" s="23" t="s">
        <v>251</v>
      </c>
      <c r="B654" s="24" t="s">
        <v>85</v>
      </c>
      <c r="C654" s="25">
        <v>5.7</v>
      </c>
      <c r="D654" s="99"/>
    </row>
    <row r="655" spans="1:4" ht="15.75" hidden="1" outlineLevel="1">
      <c r="A655" s="23" t="s">
        <v>251</v>
      </c>
      <c r="B655" s="24" t="s">
        <v>86</v>
      </c>
      <c r="C655" s="23">
        <v>5.74</v>
      </c>
      <c r="D655" s="99"/>
    </row>
    <row r="656" spans="1:4" ht="15.75" hidden="1" outlineLevel="1">
      <c r="A656" s="23" t="s">
        <v>251</v>
      </c>
      <c r="B656" s="24" t="s">
        <v>102</v>
      </c>
      <c r="C656" s="23">
        <v>5.109</v>
      </c>
      <c r="D656" s="99"/>
    </row>
    <row r="657" spans="1:4" ht="15.75" hidden="1" outlineLevel="1">
      <c r="A657" s="23" t="s">
        <v>251</v>
      </c>
      <c r="B657" s="24" t="s">
        <v>103</v>
      </c>
      <c r="C657" s="23">
        <v>5.1109999999999998</v>
      </c>
      <c r="D657" s="99"/>
    </row>
    <row r="658" spans="1:4" ht="15.75" hidden="1" outlineLevel="1">
      <c r="A658" s="23" t="s">
        <v>251</v>
      </c>
      <c r="B658" s="24" t="s">
        <v>105</v>
      </c>
      <c r="C658" s="23">
        <v>5.1120000000000001</v>
      </c>
      <c r="D658" s="99"/>
    </row>
    <row r="659" spans="1:4" ht="15.75" hidden="1" outlineLevel="1">
      <c r="A659" s="23" t="s">
        <v>251</v>
      </c>
      <c r="B659" s="24" t="s">
        <v>33</v>
      </c>
      <c r="C659" s="23">
        <v>5.58</v>
      </c>
      <c r="D659" s="99"/>
    </row>
    <row r="660" spans="1:4" ht="15.75" hidden="1" outlineLevel="1">
      <c r="A660" s="23" t="s">
        <v>251</v>
      </c>
      <c r="B660" s="24" t="s">
        <v>34</v>
      </c>
      <c r="C660" s="23">
        <v>5.54</v>
      </c>
      <c r="D660" s="99"/>
    </row>
    <row r="661" spans="1:4" ht="15.75" hidden="1" outlineLevel="1">
      <c r="A661" s="23" t="s">
        <v>251</v>
      </c>
      <c r="B661" s="24" t="s">
        <v>35</v>
      </c>
      <c r="C661" s="23">
        <v>5.55</v>
      </c>
      <c r="D661" s="99"/>
    </row>
    <row r="662" spans="1:4" ht="15.75" hidden="1" outlineLevel="1">
      <c r="A662" s="23" t="s">
        <v>251</v>
      </c>
      <c r="B662" s="24" t="s">
        <v>36</v>
      </c>
      <c r="C662" s="23">
        <v>5.63</v>
      </c>
      <c r="D662" s="99"/>
    </row>
    <row r="663" spans="1:4" ht="15.75" hidden="1" outlineLevel="1">
      <c r="A663" s="23" t="s">
        <v>251</v>
      </c>
      <c r="B663" s="24" t="s">
        <v>37</v>
      </c>
      <c r="C663" s="23">
        <v>5.47</v>
      </c>
      <c r="D663" s="99"/>
    </row>
    <row r="664" spans="1:4" ht="15.75" hidden="1" outlineLevel="1">
      <c r="A664" s="23" t="s">
        <v>251</v>
      </c>
      <c r="B664" s="24" t="s">
        <v>38</v>
      </c>
      <c r="C664" s="23">
        <v>5.48</v>
      </c>
      <c r="D664" s="99"/>
    </row>
    <row r="665" spans="1:4" ht="15.75">
      <c r="A665" s="28" t="s">
        <v>251</v>
      </c>
      <c r="B665" s="24"/>
      <c r="C665" s="23"/>
      <c r="D665" s="99"/>
    </row>
    <row r="666" spans="1:4" ht="15.75" hidden="1" outlineLevel="1">
      <c r="A666" s="23" t="s">
        <v>252</v>
      </c>
      <c r="B666" s="24" t="s">
        <v>14</v>
      </c>
      <c r="C666" s="23">
        <v>5.0999999999999996</v>
      </c>
      <c r="D666" s="99"/>
    </row>
    <row r="667" spans="1:4" ht="15.75" hidden="1" outlineLevel="1">
      <c r="A667" s="23" t="s">
        <v>252</v>
      </c>
      <c r="B667" s="24" t="s">
        <v>15</v>
      </c>
      <c r="C667" s="23">
        <v>5.2</v>
      </c>
      <c r="D667" s="99"/>
    </row>
    <row r="668" spans="1:4" ht="15.75" hidden="1" outlineLevel="1">
      <c r="A668" s="23" t="s">
        <v>252</v>
      </c>
      <c r="B668" s="24" t="s">
        <v>643</v>
      </c>
      <c r="C668" s="23">
        <v>5.4</v>
      </c>
      <c r="D668" s="99"/>
    </row>
    <row r="669" spans="1:4" ht="15.75" hidden="1" outlineLevel="1">
      <c r="A669" s="23" t="s">
        <v>252</v>
      </c>
      <c r="B669" s="24" t="s">
        <v>644</v>
      </c>
      <c r="C669" s="23">
        <v>5.7</v>
      </c>
      <c r="D669" s="99"/>
    </row>
    <row r="670" spans="1:4" ht="15.75" hidden="1" outlineLevel="1">
      <c r="A670" s="23" t="s">
        <v>252</v>
      </c>
      <c r="B670" s="24" t="s">
        <v>645</v>
      </c>
      <c r="C670" s="23">
        <v>5.1100000000000003</v>
      </c>
      <c r="D670" s="99"/>
    </row>
    <row r="671" spans="1:4" ht="15.75" hidden="1" outlineLevel="1">
      <c r="A671" s="23" t="s">
        <v>252</v>
      </c>
      <c r="B671" s="24" t="s">
        <v>56</v>
      </c>
      <c r="C671" s="23">
        <v>5.26</v>
      </c>
      <c r="D671" s="99"/>
    </row>
    <row r="672" spans="1:4" ht="15.75" hidden="1" outlineLevel="1">
      <c r="A672" s="23" t="s">
        <v>252</v>
      </c>
      <c r="B672" s="24" t="s">
        <v>646</v>
      </c>
      <c r="C672" s="23">
        <v>5.43</v>
      </c>
      <c r="D672" s="99"/>
    </row>
    <row r="673" spans="1:4" ht="15.75" hidden="1" outlineLevel="1">
      <c r="A673" s="23" t="s">
        <v>252</v>
      </c>
      <c r="B673" s="24" t="s">
        <v>22</v>
      </c>
      <c r="C673" s="23">
        <v>5.27</v>
      </c>
      <c r="D673" s="99"/>
    </row>
    <row r="674" spans="1:4" ht="15.75" hidden="1" outlineLevel="1">
      <c r="A674" s="23" t="s">
        <v>252</v>
      </c>
      <c r="B674" s="24" t="s">
        <v>23</v>
      </c>
      <c r="C674" s="23">
        <v>5.28</v>
      </c>
      <c r="D674" s="99"/>
    </row>
    <row r="675" spans="1:4" ht="15.75" hidden="1" outlineLevel="1">
      <c r="A675" s="23" t="s">
        <v>252</v>
      </c>
      <c r="B675" s="24" t="s">
        <v>29</v>
      </c>
      <c r="C675" s="23">
        <v>5.36</v>
      </c>
      <c r="D675" s="99"/>
    </row>
    <row r="676" spans="1:4" ht="15.75" hidden="1" outlineLevel="1">
      <c r="A676" s="23" t="s">
        <v>252</v>
      </c>
      <c r="B676" s="24" t="s">
        <v>647</v>
      </c>
      <c r="C676" s="25">
        <v>5.5</v>
      </c>
      <c r="D676" s="99"/>
    </row>
    <row r="677" spans="1:4" ht="15.75" hidden="1" outlineLevel="1">
      <c r="A677" s="23" t="s">
        <v>252</v>
      </c>
      <c r="B677" s="24" t="s">
        <v>88</v>
      </c>
      <c r="C677" s="23">
        <v>5.51</v>
      </c>
      <c r="D677" s="99"/>
    </row>
    <row r="678" spans="1:4" ht="15.75" hidden="1" outlineLevel="1">
      <c r="A678" s="23" t="s">
        <v>252</v>
      </c>
      <c r="B678" s="24" t="s">
        <v>30</v>
      </c>
      <c r="C678" s="23">
        <v>5.53</v>
      </c>
      <c r="D678" s="99"/>
    </row>
    <row r="679" spans="1:4" ht="15.75" hidden="1" outlineLevel="1">
      <c r="A679" s="23" t="s">
        <v>252</v>
      </c>
      <c r="B679" s="24" t="s">
        <v>84</v>
      </c>
      <c r="C679" s="23">
        <v>5.69</v>
      </c>
      <c r="D679" s="99"/>
    </row>
    <row r="680" spans="1:4" ht="15.75" hidden="1" outlineLevel="1">
      <c r="A680" s="23" t="s">
        <v>252</v>
      </c>
      <c r="B680" s="24" t="s">
        <v>85</v>
      </c>
      <c r="C680" s="25">
        <v>5.7</v>
      </c>
      <c r="D680" s="98" t="s">
        <v>1512</v>
      </c>
    </row>
    <row r="681" spans="1:4" ht="15.75" hidden="1" outlineLevel="1">
      <c r="A681" s="23" t="s">
        <v>252</v>
      </c>
      <c r="B681" s="24" t="s">
        <v>86</v>
      </c>
      <c r="C681" s="23">
        <v>5.74</v>
      </c>
      <c r="D681" s="99"/>
    </row>
    <row r="682" spans="1:4" ht="15.75" hidden="1" outlineLevel="1">
      <c r="A682" s="23" t="s">
        <v>252</v>
      </c>
      <c r="B682" s="24" t="s">
        <v>648</v>
      </c>
      <c r="C682" s="23">
        <v>5.59</v>
      </c>
      <c r="D682" s="99"/>
    </row>
    <row r="683" spans="1:4" ht="15.75" hidden="1" outlineLevel="1">
      <c r="A683" s="23" t="s">
        <v>252</v>
      </c>
      <c r="B683" s="24" t="s">
        <v>34</v>
      </c>
      <c r="C683" s="23">
        <v>5.54</v>
      </c>
      <c r="D683" s="99"/>
    </row>
    <row r="684" spans="1:4" ht="15.75" hidden="1" outlineLevel="1">
      <c r="A684" s="23" t="s">
        <v>252</v>
      </c>
      <c r="B684" s="24" t="s">
        <v>649</v>
      </c>
      <c r="C684" s="23">
        <v>5.57</v>
      </c>
      <c r="D684" s="99"/>
    </row>
    <row r="685" spans="1:4" ht="15.75" hidden="1" outlineLevel="1">
      <c r="A685" s="23" t="s">
        <v>252</v>
      </c>
      <c r="B685" s="24" t="s">
        <v>36</v>
      </c>
      <c r="C685" s="23">
        <v>5.63</v>
      </c>
      <c r="D685" s="99"/>
    </row>
    <row r="686" spans="1:4" ht="15.75" hidden="1" outlineLevel="1">
      <c r="A686" s="23" t="s">
        <v>252</v>
      </c>
      <c r="B686" s="24" t="s">
        <v>37</v>
      </c>
      <c r="C686" s="23">
        <v>5.47</v>
      </c>
      <c r="D686" s="99"/>
    </row>
    <row r="687" spans="1:4" ht="15.75" hidden="1" outlineLevel="1">
      <c r="A687" s="23" t="s">
        <v>252</v>
      </c>
      <c r="B687" s="24" t="s">
        <v>38</v>
      </c>
      <c r="C687" s="23">
        <v>5.48</v>
      </c>
      <c r="D687" s="99"/>
    </row>
    <row r="688" spans="1:4" ht="15.75">
      <c r="A688" s="28" t="s">
        <v>252</v>
      </c>
      <c r="B688" s="24"/>
      <c r="C688" s="23"/>
      <c r="D688" s="99"/>
    </row>
    <row r="689" spans="1:4" ht="15.75" hidden="1" outlineLevel="1">
      <c r="A689" s="23" t="s">
        <v>253</v>
      </c>
      <c r="B689" s="24" t="s">
        <v>14</v>
      </c>
      <c r="C689" s="23">
        <v>5.0999999999999996</v>
      </c>
      <c r="D689" s="99"/>
    </row>
    <row r="690" spans="1:4" ht="15.75" hidden="1" outlineLevel="1">
      <c r="A690" s="23" t="s">
        <v>253</v>
      </c>
      <c r="B690" s="24" t="s">
        <v>15</v>
      </c>
      <c r="C690" s="23">
        <v>5.2</v>
      </c>
      <c r="D690" s="99"/>
    </row>
    <row r="691" spans="1:4" ht="15.75" hidden="1" outlineLevel="1">
      <c r="A691" s="23" t="s">
        <v>253</v>
      </c>
      <c r="B691" s="24" t="s">
        <v>650</v>
      </c>
      <c r="C691" s="23">
        <v>5.17</v>
      </c>
      <c r="D691" s="99"/>
    </row>
    <row r="692" spans="1:4" ht="15.75" hidden="1" outlineLevel="1">
      <c r="A692" s="23" t="s">
        <v>253</v>
      </c>
      <c r="B692" s="24" t="s">
        <v>56</v>
      </c>
      <c r="C692" s="23">
        <v>5.26</v>
      </c>
      <c r="D692" s="99"/>
    </row>
    <row r="693" spans="1:4" ht="15.75" hidden="1" outlineLevel="1">
      <c r="A693" s="23" t="s">
        <v>253</v>
      </c>
      <c r="B693" s="24" t="s">
        <v>651</v>
      </c>
      <c r="C693" s="23">
        <v>5.1029999999999998</v>
      </c>
      <c r="D693" s="99"/>
    </row>
    <row r="694" spans="1:4" ht="15.75" hidden="1" outlineLevel="1">
      <c r="A694" s="23" t="s">
        <v>253</v>
      </c>
      <c r="B694" s="24" t="s">
        <v>29</v>
      </c>
      <c r="C694" s="23">
        <v>5.36</v>
      </c>
      <c r="D694" s="99"/>
    </row>
    <row r="695" spans="1:4" ht="15.75" hidden="1" outlineLevel="1">
      <c r="A695" s="23" t="s">
        <v>253</v>
      </c>
      <c r="B695" s="24" t="s">
        <v>90</v>
      </c>
      <c r="C695" s="23">
        <v>5.37</v>
      </c>
      <c r="D695" s="99"/>
    </row>
    <row r="696" spans="1:4" ht="15.75" hidden="1" outlineLevel="1">
      <c r="A696" s="23" t="s">
        <v>253</v>
      </c>
      <c r="B696" s="24" t="s">
        <v>652</v>
      </c>
      <c r="C696" s="23">
        <v>5.1040000000000001</v>
      </c>
      <c r="D696" s="99"/>
    </row>
    <row r="697" spans="1:4" ht="15.75" hidden="1" outlineLevel="1">
      <c r="A697" s="23" t="s">
        <v>253</v>
      </c>
      <c r="B697" s="24" t="s">
        <v>653</v>
      </c>
      <c r="C697" s="23">
        <v>5.1050000000000004</v>
      </c>
      <c r="D697" s="99"/>
    </row>
    <row r="698" spans="1:4" ht="15.75" hidden="1" outlineLevel="1">
      <c r="A698" s="23" t="s">
        <v>253</v>
      </c>
      <c r="B698" s="24" t="s">
        <v>654</v>
      </c>
      <c r="C698" s="23">
        <v>5.1059999999999999</v>
      </c>
      <c r="D698" s="99"/>
    </row>
    <row r="699" spans="1:4" ht="15.75" hidden="1" outlineLevel="1">
      <c r="A699" s="23" t="s">
        <v>253</v>
      </c>
      <c r="B699" s="24" t="s">
        <v>655</v>
      </c>
      <c r="C699" s="23">
        <v>5.1070000000000002</v>
      </c>
      <c r="D699" s="99"/>
    </row>
    <row r="700" spans="1:4" ht="15.75" hidden="1" outlineLevel="1">
      <c r="A700" s="23" t="s">
        <v>253</v>
      </c>
      <c r="B700" s="24" t="s">
        <v>1520</v>
      </c>
      <c r="C700" s="23">
        <v>5.1079999999999997</v>
      </c>
      <c r="D700" s="98" t="s">
        <v>1512</v>
      </c>
    </row>
    <row r="701" spans="1:4" ht="15.75" hidden="1" outlineLevel="1">
      <c r="A701" s="23" t="s">
        <v>253</v>
      </c>
      <c r="B701" s="24" t="s">
        <v>102</v>
      </c>
      <c r="C701" s="23">
        <v>5.109</v>
      </c>
      <c r="D701" s="99"/>
    </row>
    <row r="702" spans="1:4" ht="15.75" hidden="1" outlineLevel="1">
      <c r="A702" s="23" t="s">
        <v>253</v>
      </c>
      <c r="B702" s="24" t="s">
        <v>104</v>
      </c>
      <c r="C702" s="26">
        <v>5.1100000000000003</v>
      </c>
      <c r="D702" s="98" t="s">
        <v>1512</v>
      </c>
    </row>
    <row r="703" spans="1:4" ht="15.75" hidden="1" outlineLevel="1">
      <c r="A703" s="23" t="s">
        <v>253</v>
      </c>
      <c r="B703" s="24" t="s">
        <v>103</v>
      </c>
      <c r="C703" s="23">
        <v>5.1109999999999998</v>
      </c>
      <c r="D703" s="99"/>
    </row>
    <row r="704" spans="1:4" ht="15.75" hidden="1" outlineLevel="1">
      <c r="A704" s="23" t="s">
        <v>253</v>
      </c>
      <c r="B704" s="24" t="s">
        <v>105</v>
      </c>
      <c r="C704" s="23">
        <v>5.1120000000000001</v>
      </c>
      <c r="D704" s="99"/>
    </row>
    <row r="705" spans="1:4" ht="15.75" hidden="1" outlineLevel="1">
      <c r="A705" s="23" t="s">
        <v>253</v>
      </c>
      <c r="B705" s="24" t="s">
        <v>30</v>
      </c>
      <c r="C705" s="23">
        <v>5.53</v>
      </c>
      <c r="D705" s="99"/>
    </row>
    <row r="706" spans="1:4" ht="15.75" hidden="1" outlineLevel="1">
      <c r="A706" s="23" t="s">
        <v>253</v>
      </c>
      <c r="B706" s="24" t="s">
        <v>622</v>
      </c>
      <c r="C706" s="23">
        <v>5.64</v>
      </c>
      <c r="D706" s="99"/>
    </row>
    <row r="707" spans="1:4" ht="15.75" hidden="1" outlineLevel="1">
      <c r="A707" s="23" t="s">
        <v>253</v>
      </c>
      <c r="B707" s="24" t="s">
        <v>36</v>
      </c>
      <c r="C707" s="23">
        <v>5.63</v>
      </c>
      <c r="D707" s="99"/>
    </row>
    <row r="708" spans="1:4" ht="15.75" hidden="1" outlineLevel="1">
      <c r="A708" s="23" t="s">
        <v>253</v>
      </c>
      <c r="B708" s="24" t="s">
        <v>92</v>
      </c>
      <c r="C708" s="23">
        <v>5.65</v>
      </c>
      <c r="D708" s="99"/>
    </row>
    <row r="709" spans="1:4" ht="15.75" hidden="1" outlineLevel="1">
      <c r="A709" s="23" t="s">
        <v>253</v>
      </c>
      <c r="B709" s="24" t="s">
        <v>107</v>
      </c>
      <c r="C709" s="23">
        <v>5.66</v>
      </c>
      <c r="D709" s="99"/>
    </row>
    <row r="710" spans="1:4" ht="15.75" hidden="1" outlineLevel="1">
      <c r="A710" s="23" t="s">
        <v>253</v>
      </c>
      <c r="B710" s="24" t="s">
        <v>93</v>
      </c>
      <c r="C710" s="23">
        <v>5.68</v>
      </c>
      <c r="D710" s="99"/>
    </row>
    <row r="711" spans="1:4" ht="15.75" hidden="1" outlineLevel="1">
      <c r="A711" s="23" t="s">
        <v>253</v>
      </c>
      <c r="B711" s="24" t="s">
        <v>37</v>
      </c>
      <c r="C711" s="23">
        <v>5.47</v>
      </c>
      <c r="D711" s="99"/>
    </row>
    <row r="712" spans="1:4" ht="15.75" hidden="1" outlineLevel="1">
      <c r="A712" s="23" t="s">
        <v>253</v>
      </c>
      <c r="B712" s="24" t="s">
        <v>38</v>
      </c>
      <c r="C712" s="23">
        <v>5.48</v>
      </c>
      <c r="D712" s="99"/>
    </row>
    <row r="713" spans="1:4" ht="15.75">
      <c r="A713" s="28" t="s">
        <v>253</v>
      </c>
      <c r="B713" s="24"/>
      <c r="C713" s="23"/>
      <c r="D713" s="99"/>
    </row>
    <row r="714" spans="1:4" ht="15.75" hidden="1" outlineLevel="1">
      <c r="A714" s="23" t="s">
        <v>254</v>
      </c>
      <c r="B714" s="24" t="s">
        <v>14</v>
      </c>
      <c r="C714" s="23">
        <v>5.0999999999999996</v>
      </c>
      <c r="D714" s="99"/>
    </row>
    <row r="715" spans="1:4" ht="15.75" hidden="1" outlineLevel="1">
      <c r="A715" s="23" t="s">
        <v>254</v>
      </c>
      <c r="B715" s="24" t="s">
        <v>15</v>
      </c>
      <c r="C715" s="23">
        <v>5.2</v>
      </c>
      <c r="D715" s="99"/>
    </row>
    <row r="716" spans="1:4" ht="15.75" hidden="1" outlineLevel="1">
      <c r="A716" s="23" t="s">
        <v>254</v>
      </c>
      <c r="B716" s="24" t="s">
        <v>16</v>
      </c>
      <c r="C716" s="23">
        <v>5.3</v>
      </c>
      <c r="D716" s="99"/>
    </row>
    <row r="717" spans="1:4" ht="15.75" hidden="1" outlineLevel="1">
      <c r="A717" s="23" t="s">
        <v>254</v>
      </c>
      <c r="B717" s="24" t="s">
        <v>17</v>
      </c>
      <c r="C717" s="23">
        <v>5.6</v>
      </c>
      <c r="D717" s="99"/>
    </row>
    <row r="718" spans="1:4" ht="15.75" hidden="1" outlineLevel="1">
      <c r="A718" s="23" t="s">
        <v>254</v>
      </c>
      <c r="B718" s="24" t="s">
        <v>1516</v>
      </c>
      <c r="C718" s="25">
        <v>5.0999999999999996</v>
      </c>
      <c r="D718" s="99"/>
    </row>
    <row r="719" spans="1:4" ht="15.75" hidden="1" outlineLevel="1">
      <c r="A719" s="23" t="s">
        <v>254</v>
      </c>
      <c r="B719" s="24" t="s">
        <v>1513</v>
      </c>
      <c r="C719" s="23">
        <v>5.14</v>
      </c>
      <c r="D719" s="99"/>
    </row>
    <row r="720" spans="1:4" ht="15.75" hidden="1" outlineLevel="1">
      <c r="A720" s="23" t="s">
        <v>254</v>
      </c>
      <c r="B720" s="24" t="s">
        <v>20</v>
      </c>
      <c r="C720" s="23">
        <v>5.19</v>
      </c>
      <c r="D720" s="99"/>
    </row>
    <row r="721" spans="1:4" ht="15.75" hidden="1" outlineLevel="1">
      <c r="A721" s="23" t="s">
        <v>254</v>
      </c>
      <c r="B721" s="24" t="s">
        <v>21</v>
      </c>
      <c r="C721" s="23">
        <v>5.24</v>
      </c>
      <c r="D721" s="99"/>
    </row>
    <row r="722" spans="1:4" ht="15.75" hidden="1" outlineLevel="1">
      <c r="A722" s="23" t="s">
        <v>254</v>
      </c>
      <c r="B722" s="24" t="s">
        <v>56</v>
      </c>
      <c r="C722" s="23">
        <v>5.26</v>
      </c>
      <c r="D722" s="99"/>
    </row>
    <row r="723" spans="1:4" ht="15.75" hidden="1" outlineLevel="1">
      <c r="A723" s="23" t="s">
        <v>254</v>
      </c>
      <c r="B723" s="24" t="s">
        <v>22</v>
      </c>
      <c r="C723" s="23">
        <v>5.27</v>
      </c>
      <c r="D723" s="99"/>
    </row>
    <row r="724" spans="1:4" ht="15.75" hidden="1" outlineLevel="1">
      <c r="A724" s="23" t="s">
        <v>254</v>
      </c>
      <c r="B724" s="24" t="s">
        <v>23</v>
      </c>
      <c r="C724" s="23">
        <v>5.28</v>
      </c>
      <c r="D724" s="99"/>
    </row>
    <row r="725" spans="1:4" ht="15.75" hidden="1" outlineLevel="1">
      <c r="A725" s="23" t="s">
        <v>254</v>
      </c>
      <c r="B725" s="24" t="s">
        <v>27</v>
      </c>
      <c r="C725" s="23">
        <v>5.31</v>
      </c>
      <c r="D725" s="99"/>
    </row>
    <row r="726" spans="1:4" ht="15.75" hidden="1" outlineLevel="1">
      <c r="A726" s="23" t="s">
        <v>254</v>
      </c>
      <c r="B726" s="24" t="s">
        <v>29</v>
      </c>
      <c r="C726" s="23">
        <v>5.36</v>
      </c>
      <c r="D726" s="99"/>
    </row>
    <row r="727" spans="1:4" ht="15.75" hidden="1" outlineLevel="1">
      <c r="A727" s="23" t="s">
        <v>254</v>
      </c>
      <c r="B727" s="24" t="s">
        <v>30</v>
      </c>
      <c r="C727" s="23">
        <v>5.53</v>
      </c>
      <c r="D727" s="99"/>
    </row>
    <row r="728" spans="1:4" ht="15.75" hidden="1" outlineLevel="1">
      <c r="A728" s="23" t="s">
        <v>254</v>
      </c>
      <c r="B728" s="24" t="s">
        <v>102</v>
      </c>
      <c r="C728" s="23">
        <v>5.109</v>
      </c>
      <c r="D728" s="99"/>
    </row>
    <row r="729" spans="1:4" ht="15.75" hidden="1" outlineLevel="1">
      <c r="A729" s="23" t="s">
        <v>254</v>
      </c>
      <c r="B729" s="24" t="s">
        <v>103</v>
      </c>
      <c r="C729" s="23">
        <v>5.1109999999999998</v>
      </c>
      <c r="D729" s="99"/>
    </row>
    <row r="730" spans="1:4" ht="15.75" hidden="1" outlineLevel="1">
      <c r="A730" s="23" t="s">
        <v>254</v>
      </c>
      <c r="B730" s="24" t="s">
        <v>105</v>
      </c>
      <c r="C730" s="23">
        <v>5.1120000000000001</v>
      </c>
      <c r="D730" s="99"/>
    </row>
    <row r="731" spans="1:4" ht="15.75" hidden="1" outlineLevel="1">
      <c r="A731" s="23" t="s">
        <v>254</v>
      </c>
      <c r="B731" s="24" t="s">
        <v>1518</v>
      </c>
      <c r="C731" s="23">
        <v>5.1130000000000004</v>
      </c>
      <c r="D731" s="99"/>
    </row>
    <row r="732" spans="1:4" ht="15.75" hidden="1" outlineLevel="1">
      <c r="A732" s="23" t="s">
        <v>254</v>
      </c>
      <c r="B732" s="24" t="s">
        <v>657</v>
      </c>
      <c r="C732" s="23">
        <v>5.117</v>
      </c>
      <c r="D732" s="99"/>
    </row>
    <row r="733" spans="1:4" ht="15.75" hidden="1" outlineLevel="1">
      <c r="A733" s="23" t="s">
        <v>254</v>
      </c>
      <c r="B733" s="24" t="s">
        <v>658</v>
      </c>
      <c r="C733" s="23">
        <v>5.67</v>
      </c>
      <c r="D733" s="99"/>
    </row>
    <row r="734" spans="1:4" ht="15.75" hidden="1" outlineLevel="1">
      <c r="A734" s="23" t="s">
        <v>254</v>
      </c>
      <c r="B734" s="24" t="s">
        <v>36</v>
      </c>
      <c r="C734" s="23">
        <v>5.63</v>
      </c>
      <c r="D734" s="99"/>
    </row>
    <row r="735" spans="1:4" ht="15.75" hidden="1" outlineLevel="1">
      <c r="A735" s="23" t="s">
        <v>254</v>
      </c>
      <c r="B735" s="24" t="s">
        <v>37</v>
      </c>
      <c r="C735" s="23">
        <v>5.47</v>
      </c>
      <c r="D735" s="99"/>
    </row>
    <row r="736" spans="1:4" ht="15.75" hidden="1" outlineLevel="1">
      <c r="A736" s="23" t="s">
        <v>254</v>
      </c>
      <c r="B736" s="24" t="s">
        <v>38</v>
      </c>
      <c r="C736" s="23">
        <v>5.48</v>
      </c>
      <c r="D736" s="99"/>
    </row>
    <row r="737" spans="1:4" ht="15.75">
      <c r="A737" s="28" t="s">
        <v>254</v>
      </c>
      <c r="B737" s="24"/>
      <c r="C737" s="23"/>
      <c r="D737" s="99"/>
    </row>
    <row r="738" spans="1:4" ht="15.75" hidden="1" outlineLevel="1">
      <c r="A738" s="23" t="s">
        <v>255</v>
      </c>
      <c r="B738" s="24" t="s">
        <v>14</v>
      </c>
      <c r="C738" s="23">
        <v>5.0999999999999996</v>
      </c>
      <c r="D738" s="99"/>
    </row>
    <row r="739" spans="1:4" ht="15.75" hidden="1" outlineLevel="1">
      <c r="A739" s="23" t="s">
        <v>255</v>
      </c>
      <c r="B739" s="24" t="s">
        <v>15</v>
      </c>
      <c r="C739" s="23">
        <v>5.2</v>
      </c>
      <c r="D739" s="99"/>
    </row>
    <row r="740" spans="1:4" ht="15.75" hidden="1" outlineLevel="1">
      <c r="A740" s="23" t="s">
        <v>255</v>
      </c>
      <c r="B740" s="24" t="s">
        <v>659</v>
      </c>
      <c r="C740" s="23">
        <v>5.18</v>
      </c>
      <c r="D740" s="99"/>
    </row>
    <row r="741" spans="1:4" ht="15.75" hidden="1" outlineLevel="1">
      <c r="A741" s="23" t="s">
        <v>255</v>
      </c>
      <c r="B741" s="24" t="s">
        <v>660</v>
      </c>
      <c r="C741" s="23">
        <v>5.23</v>
      </c>
      <c r="D741" s="99"/>
    </row>
    <row r="742" spans="1:4" ht="15.75" hidden="1" outlineLevel="1">
      <c r="A742" s="23" t="s">
        <v>255</v>
      </c>
      <c r="B742" s="24" t="s">
        <v>56</v>
      </c>
      <c r="C742" s="23">
        <v>5.26</v>
      </c>
      <c r="D742" s="99"/>
    </row>
    <row r="743" spans="1:4" ht="15.75" hidden="1" outlineLevel="1">
      <c r="A743" s="23" t="s">
        <v>255</v>
      </c>
      <c r="B743" s="24" t="s">
        <v>22</v>
      </c>
      <c r="C743" s="23">
        <v>5.27</v>
      </c>
      <c r="D743" s="99"/>
    </row>
    <row r="744" spans="1:4" ht="15.75" hidden="1" outlineLevel="1">
      <c r="A744" s="23" t="s">
        <v>255</v>
      </c>
      <c r="B744" s="24" t="s">
        <v>23</v>
      </c>
      <c r="C744" s="23">
        <v>5.28</v>
      </c>
      <c r="D744" s="99"/>
    </row>
    <row r="745" spans="1:4" ht="15.75" hidden="1" outlineLevel="1">
      <c r="A745" s="23" t="s">
        <v>255</v>
      </c>
      <c r="B745" s="24" t="s">
        <v>29</v>
      </c>
      <c r="C745" s="23">
        <v>5.36</v>
      </c>
      <c r="D745" s="99"/>
    </row>
    <row r="746" spans="1:4" ht="15.75" hidden="1" outlineLevel="1">
      <c r="A746" s="23" t="s">
        <v>255</v>
      </c>
      <c r="B746" s="24" t="s">
        <v>661</v>
      </c>
      <c r="C746" s="23">
        <v>5.44</v>
      </c>
      <c r="D746" s="99"/>
    </row>
    <row r="747" spans="1:4" ht="15.75" hidden="1" outlineLevel="1">
      <c r="A747" s="23" t="s">
        <v>255</v>
      </c>
      <c r="B747" s="24" t="s">
        <v>30</v>
      </c>
      <c r="C747" s="23">
        <v>5.53</v>
      </c>
      <c r="D747" s="99"/>
    </row>
    <row r="748" spans="1:4" ht="15.75" hidden="1" outlineLevel="1">
      <c r="A748" s="23" t="s">
        <v>255</v>
      </c>
      <c r="B748" s="24" t="s">
        <v>105</v>
      </c>
      <c r="C748" s="23">
        <v>5.1120000000000001</v>
      </c>
      <c r="D748" s="99"/>
    </row>
    <row r="749" spans="1:4" ht="15.75" hidden="1" outlineLevel="1">
      <c r="A749" s="23" t="s">
        <v>255</v>
      </c>
      <c r="B749" s="24" t="s">
        <v>648</v>
      </c>
      <c r="C749" s="23">
        <v>5.59</v>
      </c>
      <c r="D749" s="99"/>
    </row>
    <row r="750" spans="1:4" ht="15.75" hidden="1" outlineLevel="1">
      <c r="A750" s="23" t="s">
        <v>255</v>
      </c>
      <c r="B750" s="24" t="s">
        <v>34</v>
      </c>
      <c r="C750" s="23">
        <v>5.54</v>
      </c>
      <c r="D750" s="99"/>
    </row>
    <row r="751" spans="1:4" ht="15.75" hidden="1" outlineLevel="1">
      <c r="A751" s="23" t="s">
        <v>255</v>
      </c>
      <c r="B751" s="24" t="s">
        <v>36</v>
      </c>
      <c r="C751" s="23">
        <v>5.63</v>
      </c>
      <c r="D751" s="99"/>
    </row>
    <row r="752" spans="1:4" ht="15.75" hidden="1" outlineLevel="1">
      <c r="A752" s="23" t="s">
        <v>255</v>
      </c>
      <c r="B752" s="24" t="s">
        <v>92</v>
      </c>
      <c r="C752" s="23">
        <v>5.65</v>
      </c>
      <c r="D752" s="99"/>
    </row>
    <row r="753" spans="1:4" ht="15.75" hidden="1" outlineLevel="1">
      <c r="A753" s="23" t="s">
        <v>255</v>
      </c>
      <c r="B753" s="24" t="s">
        <v>93</v>
      </c>
      <c r="C753" s="23">
        <v>5.68</v>
      </c>
      <c r="D753" s="99"/>
    </row>
    <row r="754" spans="1:4" ht="15.75" hidden="1" outlineLevel="1">
      <c r="A754" s="23" t="s">
        <v>255</v>
      </c>
      <c r="B754" s="24" t="s">
        <v>37</v>
      </c>
      <c r="C754" s="23">
        <v>5.47</v>
      </c>
      <c r="D754" s="99"/>
    </row>
    <row r="755" spans="1:4" ht="15.75" hidden="1" outlineLevel="1">
      <c r="A755" s="23" t="s">
        <v>255</v>
      </c>
      <c r="B755" s="24" t="s">
        <v>38</v>
      </c>
      <c r="C755" s="23">
        <v>5.48</v>
      </c>
      <c r="D755" s="99"/>
    </row>
    <row r="756" spans="1:4" ht="15.75">
      <c r="A756" s="28" t="s">
        <v>255</v>
      </c>
      <c r="B756" s="24"/>
      <c r="C756" s="23"/>
      <c r="D756" s="99"/>
    </row>
    <row r="757" spans="1:4" ht="15.75" hidden="1" outlineLevel="1">
      <c r="A757" s="23" t="s">
        <v>257</v>
      </c>
      <c r="B757" s="24" t="s">
        <v>14</v>
      </c>
      <c r="C757" s="23">
        <v>5.0999999999999996</v>
      </c>
      <c r="D757" s="99"/>
    </row>
    <row r="758" spans="1:4" ht="15.75" hidden="1" outlineLevel="1">
      <c r="A758" s="23" t="s">
        <v>257</v>
      </c>
      <c r="B758" s="24" t="s">
        <v>15</v>
      </c>
      <c r="C758" s="23">
        <v>5.2</v>
      </c>
      <c r="D758" s="99"/>
    </row>
    <row r="759" spans="1:4" ht="15.75" hidden="1" outlineLevel="1">
      <c r="A759" s="23" t="s">
        <v>257</v>
      </c>
      <c r="B759" s="24" t="s">
        <v>600</v>
      </c>
      <c r="C759" s="23">
        <v>5.9</v>
      </c>
      <c r="D759" s="98" t="s">
        <v>1512</v>
      </c>
    </row>
    <row r="760" spans="1:4" ht="15.75" hidden="1" outlineLevel="1">
      <c r="A760" s="23" t="s">
        <v>257</v>
      </c>
      <c r="B760" s="24" t="s">
        <v>601</v>
      </c>
      <c r="C760" s="23">
        <v>5.13</v>
      </c>
      <c r="D760" s="99"/>
    </row>
    <row r="761" spans="1:4" ht="15.75" hidden="1" outlineLevel="1">
      <c r="A761" s="23" t="s">
        <v>257</v>
      </c>
      <c r="B761" s="24" t="s">
        <v>602</v>
      </c>
      <c r="C761" s="23">
        <v>5.16</v>
      </c>
      <c r="D761" s="98" t="s">
        <v>1512</v>
      </c>
    </row>
    <row r="762" spans="1:4" ht="15.75" hidden="1" outlineLevel="1">
      <c r="A762" s="23" t="s">
        <v>257</v>
      </c>
      <c r="B762" s="24" t="s">
        <v>603</v>
      </c>
      <c r="C762" s="23">
        <v>5.22</v>
      </c>
      <c r="D762" s="98"/>
    </row>
    <row r="763" spans="1:4" ht="15.75" hidden="1" outlineLevel="1">
      <c r="A763" s="23" t="s">
        <v>257</v>
      </c>
      <c r="B763" s="24" t="s">
        <v>687</v>
      </c>
      <c r="C763" s="23">
        <v>5.42</v>
      </c>
      <c r="D763" s="99"/>
    </row>
    <row r="764" spans="1:4" ht="15.75" hidden="1" outlineLevel="1">
      <c r="A764" s="23" t="s">
        <v>257</v>
      </c>
      <c r="B764" s="24" t="s">
        <v>22</v>
      </c>
      <c r="C764" s="23">
        <v>5.27</v>
      </c>
      <c r="D764" s="99"/>
    </row>
    <row r="765" spans="1:4" ht="15.75" hidden="1" outlineLevel="1">
      <c r="A765" s="23" t="s">
        <v>257</v>
      </c>
      <c r="B765" s="24" t="s">
        <v>23</v>
      </c>
      <c r="C765" s="23">
        <v>5.28</v>
      </c>
      <c r="D765" s="98" t="s">
        <v>1512</v>
      </c>
    </row>
    <row r="766" spans="1:4" ht="15.75" hidden="1" outlineLevel="1">
      <c r="A766" s="23" t="s">
        <v>257</v>
      </c>
      <c r="B766" s="24" t="s">
        <v>29</v>
      </c>
      <c r="C766" s="23">
        <v>5.36</v>
      </c>
      <c r="D766" s="99"/>
    </row>
    <row r="767" spans="1:4" ht="15.75" hidden="1" outlineLevel="1">
      <c r="A767" s="23" t="s">
        <v>257</v>
      </c>
      <c r="B767" s="24" t="s">
        <v>87</v>
      </c>
      <c r="C767" s="23">
        <v>5.49</v>
      </c>
      <c r="D767" s="99"/>
    </row>
    <row r="768" spans="1:4" ht="15.75" hidden="1" outlineLevel="1">
      <c r="A768" s="23" t="s">
        <v>257</v>
      </c>
      <c r="B768" s="24" t="s">
        <v>88</v>
      </c>
      <c r="C768" s="23">
        <v>5.51</v>
      </c>
      <c r="D768" s="99"/>
    </row>
    <row r="769" spans="1:4" ht="15.75" hidden="1" outlineLevel="1">
      <c r="A769" s="23" t="s">
        <v>257</v>
      </c>
      <c r="B769" s="24" t="s">
        <v>1519</v>
      </c>
      <c r="C769" s="23">
        <v>5.52</v>
      </c>
      <c r="D769" s="99"/>
    </row>
    <row r="770" spans="1:4" ht="15.75" hidden="1" outlineLevel="1">
      <c r="A770" s="23" t="s">
        <v>257</v>
      </c>
      <c r="B770" s="24" t="s">
        <v>30</v>
      </c>
      <c r="C770" s="23">
        <v>5.53</v>
      </c>
      <c r="D770" s="99"/>
    </row>
    <row r="771" spans="1:4" ht="15.75" hidden="1" outlineLevel="1">
      <c r="A771" s="23" t="s">
        <v>257</v>
      </c>
      <c r="B771" s="24" t="s">
        <v>34</v>
      </c>
      <c r="C771" s="23">
        <v>5.54</v>
      </c>
      <c r="D771" s="99"/>
    </row>
    <row r="772" spans="1:4" ht="15.75" hidden="1" outlineLevel="1">
      <c r="A772" s="23" t="s">
        <v>257</v>
      </c>
      <c r="B772" s="24" t="s">
        <v>85</v>
      </c>
      <c r="C772" s="25">
        <v>5.7</v>
      </c>
      <c r="D772" s="99"/>
    </row>
    <row r="773" spans="1:4" ht="15.75" hidden="1" outlineLevel="1">
      <c r="A773" s="23" t="s">
        <v>257</v>
      </c>
      <c r="B773" s="24" t="s">
        <v>609</v>
      </c>
      <c r="C773" s="23">
        <v>5.71</v>
      </c>
      <c r="D773" s="99"/>
    </row>
    <row r="774" spans="1:4" ht="15.75" hidden="1" outlineLevel="1">
      <c r="A774" s="23" t="s">
        <v>257</v>
      </c>
      <c r="B774" s="24" t="s">
        <v>688</v>
      </c>
      <c r="C774" s="25">
        <v>5.9</v>
      </c>
      <c r="D774" s="99"/>
    </row>
    <row r="775" spans="1:4" ht="15.75" hidden="1" outlineLevel="1">
      <c r="A775" s="23" t="s">
        <v>257</v>
      </c>
      <c r="B775" s="24" t="s">
        <v>689</v>
      </c>
      <c r="C775" s="23">
        <v>5.91</v>
      </c>
      <c r="D775" s="99"/>
    </row>
    <row r="776" spans="1:4" ht="15.75" hidden="1" outlineLevel="1">
      <c r="A776" s="23" t="s">
        <v>257</v>
      </c>
      <c r="B776" s="24" t="s">
        <v>690</v>
      </c>
      <c r="C776" s="23">
        <v>5.97</v>
      </c>
      <c r="D776" s="99"/>
    </row>
    <row r="777" spans="1:4" ht="15.75">
      <c r="A777" s="28" t="s">
        <v>257</v>
      </c>
      <c r="B777" s="24"/>
      <c r="C777" s="23"/>
      <c r="D777" s="99"/>
    </row>
    <row r="778" spans="1:4" ht="15.75" hidden="1" outlineLevel="1">
      <c r="A778" s="23" t="s">
        <v>258</v>
      </c>
      <c r="B778" s="24" t="s">
        <v>14</v>
      </c>
      <c r="C778" s="23">
        <v>5.0999999999999996</v>
      </c>
      <c r="D778" s="99"/>
    </row>
    <row r="779" spans="1:4" ht="15.75" hidden="1" outlineLevel="1">
      <c r="A779" s="23" t="s">
        <v>258</v>
      </c>
      <c r="B779" s="24" t="s">
        <v>15</v>
      </c>
      <c r="C779" s="23">
        <v>5.2</v>
      </c>
      <c r="D779" s="99"/>
    </row>
    <row r="780" spans="1:4" ht="15.75" hidden="1" outlineLevel="1">
      <c r="A780" s="23" t="s">
        <v>258</v>
      </c>
      <c r="B780" s="24" t="s">
        <v>56</v>
      </c>
      <c r="C780" s="23">
        <v>5.26</v>
      </c>
      <c r="D780" s="99"/>
    </row>
    <row r="781" spans="1:4" ht="15.75" hidden="1" outlineLevel="1">
      <c r="A781" s="23" t="s">
        <v>258</v>
      </c>
      <c r="B781" s="24" t="s">
        <v>259</v>
      </c>
      <c r="C781" s="23">
        <v>5.5</v>
      </c>
      <c r="D781" s="99"/>
    </row>
    <row r="782" spans="1:4" ht="15.75" hidden="1" outlineLevel="1">
      <c r="A782" s="23" t="s">
        <v>258</v>
      </c>
      <c r="B782" s="24" t="s">
        <v>260</v>
      </c>
      <c r="C782" s="23">
        <v>5.8</v>
      </c>
      <c r="D782" s="98" t="s">
        <v>1512</v>
      </c>
    </row>
    <row r="783" spans="1:4" ht="15.75" hidden="1" outlineLevel="1">
      <c r="A783" s="23" t="s">
        <v>258</v>
      </c>
      <c r="B783" s="24" t="s">
        <v>261</v>
      </c>
      <c r="C783" s="23">
        <v>5.12</v>
      </c>
      <c r="D783" s="23"/>
    </row>
    <row r="784" spans="1:4" ht="15.75" hidden="1" outlineLevel="1">
      <c r="A784" s="23" t="s">
        <v>258</v>
      </c>
      <c r="B784" s="24" t="s">
        <v>262</v>
      </c>
      <c r="C784" s="23">
        <v>5.15</v>
      </c>
      <c r="D784" s="23"/>
    </row>
    <row r="785" spans="1:4" ht="15.75" hidden="1" outlineLevel="1">
      <c r="A785" s="23" t="s">
        <v>258</v>
      </c>
      <c r="B785" s="24" t="s">
        <v>263</v>
      </c>
      <c r="C785" s="25">
        <v>5.2</v>
      </c>
      <c r="D785" s="98"/>
    </row>
    <row r="786" spans="1:4" ht="15.75" hidden="1" outlineLevel="1">
      <c r="A786" s="23" t="s">
        <v>258</v>
      </c>
      <c r="B786" s="24" t="s">
        <v>264</v>
      </c>
      <c r="C786" s="23">
        <v>5.25</v>
      </c>
      <c r="D786" s="23"/>
    </row>
    <row r="787" spans="1:4" ht="15.75" hidden="1" outlineLevel="1">
      <c r="A787" s="23" t="s">
        <v>258</v>
      </c>
      <c r="B787" s="24" t="s">
        <v>30</v>
      </c>
      <c r="C787" s="23">
        <v>5.53</v>
      </c>
      <c r="D787" s="23"/>
    </row>
    <row r="788" spans="1:4" ht="15.75" hidden="1" outlineLevel="1">
      <c r="A788" s="23" t="s">
        <v>258</v>
      </c>
      <c r="B788" s="24" t="s">
        <v>691</v>
      </c>
      <c r="C788" s="25">
        <v>5.4</v>
      </c>
      <c r="D788" s="23"/>
    </row>
    <row r="789" spans="1:4" ht="31.5" hidden="1" outlineLevel="1">
      <c r="A789" s="23" t="s">
        <v>258</v>
      </c>
      <c r="B789" s="24" t="s">
        <v>692</v>
      </c>
      <c r="C789" s="23">
        <v>5.92</v>
      </c>
      <c r="D789" s="23"/>
    </row>
    <row r="790" spans="1:4" ht="15.75" hidden="1" outlineLevel="1">
      <c r="A790" s="23" t="s">
        <v>258</v>
      </c>
      <c r="B790" s="24" t="s">
        <v>693</v>
      </c>
      <c r="C790" s="23">
        <v>5.93</v>
      </c>
      <c r="D790" s="23"/>
    </row>
    <row r="791" spans="1:4" ht="31.5" hidden="1" outlineLevel="1">
      <c r="A791" s="23" t="s">
        <v>258</v>
      </c>
      <c r="B791" s="24" t="s">
        <v>694</v>
      </c>
      <c r="C791" s="23">
        <v>5.94</v>
      </c>
      <c r="D791" s="23"/>
    </row>
    <row r="792" spans="1:4" ht="15.75" hidden="1" outlineLevel="1">
      <c r="A792" s="23" t="s">
        <v>258</v>
      </c>
      <c r="B792" s="24" t="s">
        <v>695</v>
      </c>
      <c r="C792" s="23">
        <v>5.95</v>
      </c>
      <c r="D792" s="23"/>
    </row>
    <row r="793" spans="1:4" ht="15.75" hidden="1" outlineLevel="1">
      <c r="A793" s="23" t="s">
        <v>258</v>
      </c>
      <c r="B793" s="24" t="s">
        <v>696</v>
      </c>
      <c r="C793" s="23">
        <v>5.98</v>
      </c>
      <c r="D793" s="23"/>
    </row>
    <row r="794" spans="1:4" ht="15.75" hidden="1" outlineLevel="1">
      <c r="A794" s="23" t="s">
        <v>258</v>
      </c>
      <c r="B794" s="24" t="s">
        <v>697</v>
      </c>
      <c r="C794" s="23">
        <v>5.96</v>
      </c>
      <c r="D794" s="23"/>
    </row>
    <row r="795" spans="1:4" ht="31.5">
      <c r="A795" s="28" t="s">
        <v>258</v>
      </c>
      <c r="B795" s="24"/>
      <c r="C795" s="23"/>
      <c r="D795" s="23"/>
    </row>
  </sheetData>
  <autoFilter ref="A1:D795" xr:uid="{00000000-0009-0000-0000-000020000000}"/>
  <pageMargins left="0.7" right="0.7" top="0.75" bottom="0.75" header="0.3" footer="0.3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680A6-720C-4918-8F7D-E0FCBE466648}">
  <sheetPr codeName="גיליון1"/>
  <dimension ref="A1:C17"/>
  <sheetViews>
    <sheetView rightToLeft="1" workbookViewId="0"/>
  </sheetViews>
  <sheetFormatPr defaultRowHeight="14.25"/>
  <cols>
    <col min="1" max="1" width="17.375" bestFit="1" customWidth="1"/>
    <col min="2" max="2" width="32.125" customWidth="1"/>
    <col min="3" max="3" width="172.375" bestFit="1" customWidth="1"/>
  </cols>
  <sheetData>
    <row r="1" spans="1:3" ht="15">
      <c r="A1" s="16" t="s">
        <v>1521</v>
      </c>
      <c r="B1" s="16" t="s">
        <v>1522</v>
      </c>
      <c r="C1" s="16" t="s">
        <v>1523</v>
      </c>
    </row>
    <row r="2" spans="1:3">
      <c r="A2" t="s">
        <v>1524</v>
      </c>
      <c r="B2" t="s">
        <v>1525</v>
      </c>
      <c r="C2" s="129" t="s">
        <v>1526</v>
      </c>
    </row>
    <row r="3" spans="1:3">
      <c r="A3" t="s">
        <v>1524</v>
      </c>
      <c r="B3" t="s">
        <v>1525</v>
      </c>
      <c r="C3" s="129" t="s">
        <v>1527</v>
      </c>
    </row>
    <row r="4" spans="1:3">
      <c r="A4" t="s">
        <v>1524</v>
      </c>
      <c r="B4" t="s">
        <v>1525</v>
      </c>
      <c r="C4" s="129" t="s">
        <v>1528</v>
      </c>
    </row>
    <row r="5" spans="1:3">
      <c r="A5" t="s">
        <v>1524</v>
      </c>
      <c r="B5" t="s">
        <v>1525</v>
      </c>
      <c r="C5" s="129" t="s">
        <v>1529</v>
      </c>
    </row>
    <row r="6" spans="1:3">
      <c r="A6" t="s">
        <v>1524</v>
      </c>
      <c r="B6" t="s">
        <v>1525</v>
      </c>
      <c r="C6" s="129" t="s">
        <v>1530</v>
      </c>
    </row>
    <row r="7" spans="1:3">
      <c r="A7" t="s">
        <v>1524</v>
      </c>
      <c r="B7" t="s">
        <v>1531</v>
      </c>
      <c r="C7" s="129" t="s">
        <v>1532</v>
      </c>
    </row>
    <row r="8" spans="1:3">
      <c r="A8" t="s">
        <v>1524</v>
      </c>
      <c r="B8" t="s">
        <v>1533</v>
      </c>
      <c r="C8" s="129" t="s">
        <v>1534</v>
      </c>
    </row>
    <row r="9" spans="1:3">
      <c r="A9" t="s">
        <v>1524</v>
      </c>
      <c r="B9" t="s">
        <v>1535</v>
      </c>
      <c r="C9" s="129" t="s">
        <v>1536</v>
      </c>
    </row>
    <row r="10" spans="1:3">
      <c r="A10" t="s">
        <v>1524</v>
      </c>
      <c r="B10" t="s">
        <v>1537</v>
      </c>
      <c r="C10" s="129" t="s">
        <v>1538</v>
      </c>
    </row>
    <row r="11" spans="1:3">
      <c r="A11" t="s">
        <v>1524</v>
      </c>
      <c r="B11" t="s">
        <v>1531</v>
      </c>
      <c r="C11" s="129" t="s">
        <v>1539</v>
      </c>
    </row>
    <row r="12" spans="1:3">
      <c r="A12" t="s">
        <v>1524</v>
      </c>
      <c r="B12" t="s">
        <v>1540</v>
      </c>
      <c r="C12" s="129" t="s">
        <v>1541</v>
      </c>
    </row>
    <row r="13" spans="1:3">
      <c r="A13" t="s">
        <v>235</v>
      </c>
      <c r="B13" t="s">
        <v>1542</v>
      </c>
      <c r="C13" s="129" t="s">
        <v>1543</v>
      </c>
    </row>
    <row r="14" spans="1:3">
      <c r="A14" t="s">
        <v>249</v>
      </c>
      <c r="B14" t="s">
        <v>1542</v>
      </c>
      <c r="C14" s="129" t="s">
        <v>1544</v>
      </c>
    </row>
    <row r="15" spans="1:3">
      <c r="A15" t="s">
        <v>248</v>
      </c>
      <c r="B15" t="s">
        <v>1542</v>
      </c>
      <c r="C15" s="129" t="s">
        <v>1545</v>
      </c>
    </row>
    <row r="16" spans="1:3">
      <c r="A16" t="s">
        <v>249</v>
      </c>
      <c r="B16" t="s">
        <v>1542</v>
      </c>
      <c r="C16" s="129" t="s">
        <v>1546</v>
      </c>
    </row>
    <row r="17" spans="1:3">
      <c r="A17" t="s">
        <v>1547</v>
      </c>
      <c r="B17" t="s">
        <v>1542</v>
      </c>
      <c r="C17" s="129" t="s">
        <v>1548</v>
      </c>
    </row>
  </sheetData>
  <pageMargins left="0.7" right="0.7" top="0.75" bottom="0.75" header="0.3" footer="0.3"/>
  <pageSetup paperSize="9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8"/>
  <dimension ref="A2:B130"/>
  <sheetViews>
    <sheetView rightToLeft="1" topLeftCell="A130" workbookViewId="0">
      <selection activeCell="B150" sqref="B150"/>
    </sheetView>
  </sheetViews>
  <sheetFormatPr defaultRowHeight="14.25"/>
  <cols>
    <col min="1" max="1" width="63.25" bestFit="1" customWidth="1"/>
    <col min="2" max="2" width="13.75" customWidth="1"/>
  </cols>
  <sheetData>
    <row r="2" spans="1:2" ht="15">
      <c r="A2" s="16" t="s">
        <v>1549</v>
      </c>
    </row>
    <row r="3" spans="1:2">
      <c r="A3" t="s">
        <v>1550</v>
      </c>
      <c r="B3" t="s">
        <v>1551</v>
      </c>
    </row>
    <row r="4" spans="1:2">
      <c r="A4" t="s">
        <v>1552</v>
      </c>
      <c r="B4" t="s">
        <v>1553</v>
      </c>
    </row>
    <row r="5" spans="1:2">
      <c r="A5" t="s">
        <v>1554</v>
      </c>
      <c r="B5" t="s">
        <v>1555</v>
      </c>
    </row>
    <row r="6" spans="1:2">
      <c r="A6" t="s">
        <v>1556</v>
      </c>
      <c r="B6" t="s">
        <v>1557</v>
      </c>
    </row>
    <row r="7" spans="1:2">
      <c r="A7" t="s">
        <v>1558</v>
      </c>
      <c r="B7" t="s">
        <v>1559</v>
      </c>
    </row>
    <row r="8" spans="1:2">
      <c r="A8" t="s">
        <v>1560</v>
      </c>
      <c r="B8" t="s">
        <v>1561</v>
      </c>
    </row>
    <row r="10" spans="1:2" ht="15">
      <c r="A10" s="16" t="s">
        <v>1562</v>
      </c>
    </row>
    <row r="11" spans="1:2">
      <c r="A11" t="s">
        <v>1563</v>
      </c>
    </row>
    <row r="12" spans="1:2">
      <c r="A12" t="s">
        <v>1564</v>
      </c>
      <c r="B12" t="s">
        <v>1565</v>
      </c>
    </row>
    <row r="14" spans="1:2">
      <c r="A14" s="22"/>
    </row>
    <row r="15" spans="1:2" ht="15">
      <c r="A15" s="16" t="s">
        <v>1566</v>
      </c>
    </row>
    <row r="16" spans="1:2">
      <c r="A16" s="20" t="s">
        <v>1567</v>
      </c>
    </row>
    <row r="17" spans="1:2">
      <c r="A17" s="20" t="s">
        <v>1568</v>
      </c>
    </row>
    <row r="18" spans="1:2">
      <c r="A18" s="20" t="s">
        <v>1569</v>
      </c>
    </row>
    <row r="19" spans="1:2">
      <c r="A19" s="20" t="s">
        <v>1570</v>
      </c>
    </row>
    <row r="21" spans="1:2" ht="15">
      <c r="A21" s="21" t="s">
        <v>1571</v>
      </c>
    </row>
    <row r="22" spans="1:2">
      <c r="A22">
        <v>2022</v>
      </c>
      <c r="B22">
        <v>22</v>
      </c>
    </row>
    <row r="23" spans="1:2">
      <c r="A23">
        <v>2023</v>
      </c>
      <c r="B23">
        <v>23</v>
      </c>
    </row>
    <row r="24" spans="1:2">
      <c r="A24">
        <v>2024</v>
      </c>
      <c r="B24">
        <v>24</v>
      </c>
    </row>
    <row r="25" spans="1:2">
      <c r="A25">
        <v>2025</v>
      </c>
      <c r="B25">
        <v>25</v>
      </c>
    </row>
    <row r="26" spans="1:2">
      <c r="A26">
        <v>2026</v>
      </c>
      <c r="B26">
        <v>26</v>
      </c>
    </row>
    <row r="27" spans="1:2">
      <c r="A27">
        <v>2027</v>
      </c>
      <c r="B27">
        <v>27</v>
      </c>
    </row>
    <row r="28" spans="1:2">
      <c r="A28">
        <v>2028</v>
      </c>
      <c r="B28">
        <v>28</v>
      </c>
    </row>
    <row r="29" spans="1:2">
      <c r="A29">
        <v>2029</v>
      </c>
      <c r="B29">
        <v>29</v>
      </c>
    </row>
    <row r="30" spans="1:2">
      <c r="A30">
        <v>2030</v>
      </c>
      <c r="B30">
        <v>30</v>
      </c>
    </row>
    <row r="31" spans="1:2">
      <c r="A31">
        <v>2031</v>
      </c>
      <c r="B31">
        <v>31</v>
      </c>
    </row>
    <row r="34" spans="1:2" ht="15">
      <c r="A34" s="16" t="s">
        <v>1572</v>
      </c>
      <c r="B34" s="16" t="s">
        <v>41</v>
      </c>
    </row>
    <row r="35" spans="1:2">
      <c r="A35" s="118" t="s">
        <v>1573</v>
      </c>
      <c r="B35" s="119">
        <v>520023185</v>
      </c>
    </row>
    <row r="36" spans="1:2">
      <c r="A36" s="120" t="s">
        <v>1574</v>
      </c>
      <c r="B36" s="119">
        <v>520024647</v>
      </c>
    </row>
    <row r="37" spans="1:2">
      <c r="A37" s="120" t="s">
        <v>1575</v>
      </c>
      <c r="B37" s="119">
        <v>520004896</v>
      </c>
    </row>
    <row r="38" spans="1:2">
      <c r="A38" s="120" t="s">
        <v>1576</v>
      </c>
      <c r="B38" s="119">
        <v>520042540</v>
      </c>
    </row>
    <row r="39" spans="1:2">
      <c r="A39" s="120" t="s">
        <v>1577</v>
      </c>
      <c r="B39" s="119">
        <v>520021916</v>
      </c>
    </row>
    <row r="40" spans="1:2">
      <c r="A40" s="120" t="s">
        <v>1578</v>
      </c>
      <c r="B40" s="121">
        <v>510015951</v>
      </c>
    </row>
    <row r="41" spans="1:2">
      <c r="A41" s="120" t="s">
        <v>1579</v>
      </c>
      <c r="B41" s="121">
        <v>510888985</v>
      </c>
    </row>
    <row r="42" spans="1:2">
      <c r="A42" s="120" t="s">
        <v>1580</v>
      </c>
      <c r="B42" s="121">
        <v>520042177</v>
      </c>
    </row>
    <row r="43" spans="1:2">
      <c r="A43" s="120" t="s">
        <v>1581</v>
      </c>
      <c r="B43" s="120">
        <v>520031030</v>
      </c>
    </row>
    <row r="44" spans="1:2">
      <c r="A44" s="120" t="s">
        <v>1582</v>
      </c>
      <c r="B44" s="120">
        <v>520030677</v>
      </c>
    </row>
    <row r="45" spans="1:2">
      <c r="A45" s="120" t="s">
        <v>1583</v>
      </c>
      <c r="B45" s="120">
        <v>513879189</v>
      </c>
    </row>
    <row r="46" spans="1:2">
      <c r="A46" s="120" t="s">
        <v>1584</v>
      </c>
      <c r="B46" s="121">
        <v>520027848</v>
      </c>
    </row>
    <row r="47" spans="1:2">
      <c r="A47" s="120" t="s">
        <v>1585</v>
      </c>
      <c r="B47" s="121">
        <v>570003152</v>
      </c>
    </row>
    <row r="48" spans="1:2">
      <c r="A48" s="120" t="s">
        <v>1586</v>
      </c>
      <c r="B48" s="120">
        <v>513910703</v>
      </c>
    </row>
    <row r="49" spans="1:2">
      <c r="A49" s="120" t="s">
        <v>1587</v>
      </c>
      <c r="B49" s="121">
        <v>512304882</v>
      </c>
    </row>
    <row r="50" spans="1:2">
      <c r="A50" s="120" t="s">
        <v>1588</v>
      </c>
      <c r="B50" s="121">
        <v>512310509</v>
      </c>
    </row>
    <row r="51" spans="1:2">
      <c r="A51" s="120" t="s">
        <v>1589</v>
      </c>
      <c r="B51" s="121">
        <v>512904608</v>
      </c>
    </row>
    <row r="52" spans="1:2">
      <c r="A52" s="120" t="s">
        <v>1590</v>
      </c>
      <c r="B52" s="121">
        <v>500500376</v>
      </c>
    </row>
    <row r="53" spans="1:2">
      <c r="A53" s="120" t="s">
        <v>1591</v>
      </c>
      <c r="B53" s="121">
        <v>520044025</v>
      </c>
    </row>
    <row r="54" spans="1:2">
      <c r="A54" s="120" t="s">
        <v>1592</v>
      </c>
      <c r="B54" s="121">
        <v>513136895</v>
      </c>
    </row>
    <row r="55" spans="1:2">
      <c r="A55" s="120" t="s">
        <v>1593</v>
      </c>
      <c r="B55" s="121">
        <v>520004078</v>
      </c>
    </row>
    <row r="56" spans="1:2">
      <c r="A56" s="120" t="s">
        <v>1594</v>
      </c>
      <c r="B56" s="121">
        <v>515761625</v>
      </c>
    </row>
    <row r="57" spans="1:2">
      <c r="A57" s="120" t="s">
        <v>1595</v>
      </c>
      <c r="B57" s="121">
        <v>515764868</v>
      </c>
    </row>
    <row r="58" spans="1:2">
      <c r="A58" s="120" t="s">
        <v>1596</v>
      </c>
      <c r="B58" s="122">
        <v>515859379</v>
      </c>
    </row>
    <row r="59" spans="1:2">
      <c r="A59" s="120" t="s">
        <v>1597</v>
      </c>
      <c r="B59" s="121">
        <v>516687407</v>
      </c>
    </row>
    <row r="60" spans="1:2">
      <c r="A60" s="120" t="s">
        <v>1598</v>
      </c>
      <c r="B60" s="121">
        <v>516885639</v>
      </c>
    </row>
    <row r="61" spans="1:2">
      <c r="A61" s="120" t="s">
        <v>1599</v>
      </c>
      <c r="B61" s="120">
        <v>570009449</v>
      </c>
    </row>
    <row r="62" spans="1:2">
      <c r="A62" s="120" t="s">
        <v>1600</v>
      </c>
      <c r="B62" s="121">
        <v>520027954</v>
      </c>
    </row>
    <row r="63" spans="1:2">
      <c r="A63" s="120" t="s">
        <v>1601</v>
      </c>
      <c r="B63" s="121">
        <v>512362914</v>
      </c>
    </row>
    <row r="64" spans="1:2">
      <c r="A64" s="120" t="s">
        <v>1602</v>
      </c>
      <c r="B64" s="121">
        <v>511880460</v>
      </c>
    </row>
    <row r="65" spans="1:2">
      <c r="A65" s="120" t="s">
        <v>1603</v>
      </c>
      <c r="B65" s="120">
        <v>511033060</v>
      </c>
    </row>
    <row r="66" spans="1:2">
      <c r="A66" s="120" t="s">
        <v>1604</v>
      </c>
      <c r="B66" s="120">
        <v>570005850</v>
      </c>
    </row>
    <row r="67" spans="1:2">
      <c r="A67" s="120" t="s">
        <v>1605</v>
      </c>
      <c r="B67" s="121">
        <v>510694821</v>
      </c>
    </row>
    <row r="68" spans="1:2">
      <c r="A68" s="120" t="s">
        <v>1606</v>
      </c>
      <c r="B68" s="120">
        <v>520027624</v>
      </c>
    </row>
    <row r="69" spans="1:2">
      <c r="A69" s="120" t="s">
        <v>1607</v>
      </c>
      <c r="B69" s="121">
        <v>520027715</v>
      </c>
    </row>
    <row r="70" spans="1:2">
      <c r="A70" s="120" t="s">
        <v>1608</v>
      </c>
      <c r="B70" s="121">
        <v>520028861</v>
      </c>
    </row>
    <row r="71" spans="1:2">
      <c r="A71" s="120" t="s">
        <v>1609</v>
      </c>
      <c r="B71" s="121">
        <v>520029620</v>
      </c>
    </row>
    <row r="72" spans="1:2">
      <c r="A72" s="120" t="s">
        <v>1610</v>
      </c>
      <c r="B72" s="121">
        <v>520030743</v>
      </c>
    </row>
    <row r="73" spans="1:2">
      <c r="A73" s="120" t="s">
        <v>1611</v>
      </c>
      <c r="B73" s="121">
        <v>520030198</v>
      </c>
    </row>
    <row r="74" spans="1:2">
      <c r="A74" s="120" t="s">
        <v>1612</v>
      </c>
      <c r="B74" s="121">
        <v>520042631</v>
      </c>
    </row>
    <row r="75" spans="1:2">
      <c r="A75" s="120" t="s">
        <v>1613</v>
      </c>
      <c r="B75" s="121">
        <v>520030941</v>
      </c>
    </row>
    <row r="76" spans="1:2">
      <c r="A76" s="120" t="s">
        <v>1614</v>
      </c>
      <c r="B76" s="121">
        <v>520032269</v>
      </c>
    </row>
    <row r="77" spans="1:2">
      <c r="A77" s="120" t="s">
        <v>1615</v>
      </c>
      <c r="B77" s="120">
        <v>510806870</v>
      </c>
    </row>
    <row r="78" spans="1:2">
      <c r="A78" s="120" t="s">
        <v>1616</v>
      </c>
      <c r="B78" s="120">
        <v>520031824</v>
      </c>
    </row>
    <row r="79" spans="1:2">
      <c r="A79" s="120" t="s">
        <v>1617</v>
      </c>
      <c r="B79" s="121">
        <v>510927536</v>
      </c>
    </row>
    <row r="80" spans="1:2">
      <c r="A80" s="120" t="s">
        <v>1618</v>
      </c>
      <c r="B80" s="121">
        <v>510930654</v>
      </c>
    </row>
    <row r="81" spans="1:2">
      <c r="A81" s="120" t="s">
        <v>1619</v>
      </c>
      <c r="B81" s="120">
        <v>510930670</v>
      </c>
    </row>
    <row r="82" spans="1:2">
      <c r="A82" s="120" t="s">
        <v>1620</v>
      </c>
      <c r="B82" s="121">
        <v>520034968</v>
      </c>
    </row>
    <row r="83" spans="1:2">
      <c r="A83" s="120" t="s">
        <v>1621</v>
      </c>
      <c r="B83" s="121">
        <v>520024985</v>
      </c>
    </row>
    <row r="84" spans="1:2">
      <c r="A84" s="120" t="s">
        <v>1622</v>
      </c>
      <c r="B84" s="120">
        <v>520030990</v>
      </c>
    </row>
    <row r="85" spans="1:2">
      <c r="A85" s="120" t="s">
        <v>1623</v>
      </c>
      <c r="B85" s="121">
        <v>520042615</v>
      </c>
    </row>
    <row r="86" spans="1:2">
      <c r="A86" s="120" t="s">
        <v>1624</v>
      </c>
      <c r="B86" s="121">
        <v>520042607</v>
      </c>
    </row>
    <row r="87" spans="1:2">
      <c r="A87" s="120" t="s">
        <v>1625</v>
      </c>
      <c r="B87" s="121">
        <v>520019688</v>
      </c>
    </row>
    <row r="88" spans="1:2">
      <c r="A88" s="120" t="s">
        <v>1626</v>
      </c>
      <c r="B88" s="121">
        <v>570014928</v>
      </c>
    </row>
    <row r="89" spans="1:2">
      <c r="A89" s="120" t="s">
        <v>1627</v>
      </c>
      <c r="B89" s="121">
        <v>510960586</v>
      </c>
    </row>
    <row r="90" spans="1:2">
      <c r="A90" s="120" t="s">
        <v>1628</v>
      </c>
      <c r="B90" s="120">
        <v>520042581</v>
      </c>
    </row>
    <row r="91" spans="1:2">
      <c r="A91" s="120" t="s">
        <v>1629</v>
      </c>
      <c r="B91" s="121">
        <v>570005959</v>
      </c>
    </row>
    <row r="92" spans="1:2">
      <c r="A92" s="120" t="s">
        <v>1630</v>
      </c>
      <c r="B92" s="121">
        <v>570002618</v>
      </c>
    </row>
    <row r="93" spans="1:2">
      <c r="A93" s="120" t="s">
        <v>1631</v>
      </c>
      <c r="B93" s="121">
        <v>511789190</v>
      </c>
    </row>
    <row r="94" spans="1:2">
      <c r="A94" s="120" t="s">
        <v>1632</v>
      </c>
      <c r="B94" s="121">
        <v>520022518</v>
      </c>
    </row>
    <row r="95" spans="1:2">
      <c r="A95" s="120" t="s">
        <v>1633</v>
      </c>
      <c r="B95" s="121">
        <v>520031659</v>
      </c>
    </row>
    <row r="96" spans="1:2">
      <c r="A96" s="120" t="s">
        <v>1634</v>
      </c>
      <c r="B96" s="121">
        <v>570007476</v>
      </c>
    </row>
    <row r="97" spans="1:2">
      <c r="A97" s="120" t="s">
        <v>1635</v>
      </c>
      <c r="B97" s="121">
        <v>570009852</v>
      </c>
    </row>
    <row r="98" spans="1:2">
      <c r="A98" s="120" t="s">
        <v>1636</v>
      </c>
      <c r="B98" s="121">
        <v>510800402</v>
      </c>
    </row>
    <row r="99" spans="1:2">
      <c r="A99" s="120" t="s">
        <v>1637</v>
      </c>
      <c r="B99" s="121">
        <v>510773922</v>
      </c>
    </row>
    <row r="100" spans="1:2">
      <c r="A100" s="120" t="s">
        <v>1638</v>
      </c>
      <c r="B100" s="121">
        <v>512008335</v>
      </c>
    </row>
    <row r="101" spans="1:2">
      <c r="A101" s="120" t="s">
        <v>1639</v>
      </c>
      <c r="B101" s="121">
        <v>510142789</v>
      </c>
    </row>
    <row r="102" spans="1:2">
      <c r="A102" s="120" t="s">
        <v>1640</v>
      </c>
      <c r="B102" s="121">
        <v>520028556</v>
      </c>
    </row>
    <row r="103" spans="1:2">
      <c r="A103" s="120" t="s">
        <v>1641</v>
      </c>
      <c r="B103" s="121">
        <v>520030693</v>
      </c>
    </row>
    <row r="104" spans="1:2">
      <c r="A104" s="120" t="s">
        <v>1642</v>
      </c>
      <c r="B104" s="121">
        <v>520042573</v>
      </c>
    </row>
    <row r="105" spans="1:2">
      <c r="A105" s="120" t="s">
        <v>1643</v>
      </c>
      <c r="B105" s="121">
        <v>511423048</v>
      </c>
    </row>
    <row r="106" spans="1:2">
      <c r="A106" s="120" t="s">
        <v>1644</v>
      </c>
      <c r="B106" s="121">
        <v>570011767</v>
      </c>
    </row>
    <row r="107" spans="1:2">
      <c r="A107" s="120" t="s">
        <v>1645</v>
      </c>
      <c r="B107" s="121">
        <v>512065202</v>
      </c>
    </row>
    <row r="108" spans="1:2">
      <c r="A108" s="120" t="s">
        <v>1646</v>
      </c>
      <c r="B108" s="121">
        <v>512711409</v>
      </c>
    </row>
    <row r="109" spans="1:2">
      <c r="A109" s="120" t="s">
        <v>1647</v>
      </c>
      <c r="B109" s="121">
        <v>520005497</v>
      </c>
    </row>
    <row r="110" spans="1:2">
      <c r="A110" s="120" t="s">
        <v>1648</v>
      </c>
      <c r="B110" s="121">
        <v>570024109</v>
      </c>
    </row>
    <row r="111" spans="1:2">
      <c r="A111" s="120" t="s">
        <v>1649</v>
      </c>
      <c r="B111" s="121">
        <v>520020447</v>
      </c>
    </row>
    <row r="112" spans="1:2">
      <c r="A112" s="120" t="s">
        <v>1650</v>
      </c>
      <c r="B112" s="121">
        <v>520023094</v>
      </c>
    </row>
    <row r="113" spans="1:2">
      <c r="A113" s="120" t="s">
        <v>1651</v>
      </c>
      <c r="B113" s="121">
        <v>520028812</v>
      </c>
    </row>
    <row r="114" spans="1:2">
      <c r="A114" s="120" t="s">
        <v>1652</v>
      </c>
      <c r="B114" s="121">
        <v>520022963</v>
      </c>
    </row>
    <row r="115" spans="1:2">
      <c r="A115" s="120" t="s">
        <v>1653</v>
      </c>
      <c r="B115" s="121">
        <v>520027251</v>
      </c>
    </row>
    <row r="116" spans="1:2">
      <c r="A116" s="120" t="s">
        <v>1654</v>
      </c>
      <c r="B116" s="121">
        <v>520028390</v>
      </c>
    </row>
    <row r="117" spans="1:2">
      <c r="A117" s="120" t="s">
        <v>1655</v>
      </c>
      <c r="B117" s="121">
        <v>513026484</v>
      </c>
    </row>
    <row r="118" spans="1:2">
      <c r="A118" s="120" t="s">
        <v>1656</v>
      </c>
      <c r="B118" s="121">
        <v>513173393</v>
      </c>
    </row>
    <row r="119" spans="1:2">
      <c r="A119" s="120" t="s">
        <v>1657</v>
      </c>
      <c r="B119" s="121">
        <v>513452003</v>
      </c>
    </row>
    <row r="120" spans="1:2">
      <c r="A120" s="120" t="s">
        <v>1658</v>
      </c>
      <c r="B120" s="121">
        <v>513611509</v>
      </c>
    </row>
    <row r="121" spans="1:2">
      <c r="A121" s="120" t="s">
        <v>1659</v>
      </c>
      <c r="B121" s="121">
        <v>513621110</v>
      </c>
    </row>
    <row r="122" spans="1:2">
      <c r="A122" s="120" t="s">
        <v>1660</v>
      </c>
      <c r="B122" s="120">
        <v>512244146</v>
      </c>
    </row>
    <row r="123" spans="1:2">
      <c r="A123" s="120" t="s">
        <v>1661</v>
      </c>
      <c r="B123" s="121">
        <v>512237744</v>
      </c>
    </row>
    <row r="124" spans="1:2">
      <c r="A124" s="120" t="s">
        <v>1662</v>
      </c>
      <c r="B124" s="121">
        <v>512267592</v>
      </c>
    </row>
    <row r="125" spans="1:2">
      <c r="A125" s="120" t="s">
        <v>1663</v>
      </c>
      <c r="B125" s="121">
        <v>514767490</v>
      </c>
    </row>
    <row r="126" spans="1:2">
      <c r="A126" s="120" t="s">
        <v>1664</v>
      </c>
      <c r="B126" s="121">
        <v>514956465</v>
      </c>
    </row>
    <row r="127" spans="1:2">
      <c r="A127" s="120" t="s">
        <v>1665</v>
      </c>
      <c r="B127" s="121">
        <v>512245812</v>
      </c>
    </row>
    <row r="128" spans="1:2">
      <c r="A128" s="120" t="s">
        <v>1666</v>
      </c>
      <c r="B128" s="121">
        <v>515447035</v>
      </c>
    </row>
    <row r="129" spans="1:2">
      <c r="A129" s="120" t="s">
        <v>1667</v>
      </c>
      <c r="B129" s="121">
        <v>516463635</v>
      </c>
    </row>
    <row r="130" spans="1:2">
      <c r="A130" s="120" t="s">
        <v>1668</v>
      </c>
      <c r="B130" s="121">
        <v>515977338</v>
      </c>
    </row>
  </sheetData>
  <sortState xmlns:xlrd2="http://schemas.microsoft.com/office/spreadsheetml/2017/richdata2" ref="A34:B133">
    <sortCondition ref="A34:A133"/>
  </sortState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35</vt:i4>
      </vt:variant>
      <vt:variant>
        <vt:lpstr>טווחים בעלי שם</vt:lpstr>
      </vt:variant>
      <vt:variant>
        <vt:i4>61</vt:i4>
      </vt:variant>
    </vt:vector>
  </HeadingPairs>
  <TitlesOfParts>
    <vt:vector size="96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  <vt:lpstr>אפשרויות בחירה</vt:lpstr>
      <vt:lpstr>מיפוי סעיפים</vt:lpstr>
      <vt:lpstr>UPDATE</vt:lpstr>
      <vt:lpstr>File Name Info</vt:lpstr>
      <vt:lpstr>Additional_Factor</vt:lpstr>
      <vt:lpstr>Amoritization</vt:lpstr>
      <vt:lpstr>Capsule</vt:lpstr>
      <vt:lpstr>Company_Name</vt:lpstr>
      <vt:lpstr>Company_Name_ID</vt:lpstr>
      <vt:lpstr>Consortium</vt:lpstr>
      <vt:lpstr>Country_list</vt:lpstr>
      <vt:lpstr>Country_list_funds</vt:lpstr>
      <vt:lpstr>CSA</vt:lpstr>
      <vt:lpstr>Delivery</vt:lpstr>
      <vt:lpstr>Dependence_Independence</vt:lpstr>
      <vt:lpstr>Duration_Underlying_Interest_Rate</vt:lpstr>
      <vt:lpstr>File_Type</vt:lpstr>
      <vt:lpstr>Full_File_Type</vt:lpstr>
      <vt:lpstr>Full_Type</vt:lpstr>
      <vt:lpstr>Full_Type_Nostro</vt:lpstr>
      <vt:lpstr>Full_Year</vt:lpstr>
      <vt:lpstr>Fund_Strategy</vt:lpstr>
      <vt:lpstr>Fund_type</vt:lpstr>
      <vt:lpstr>Holding_interest</vt:lpstr>
      <vt:lpstr>In_the_books</vt:lpstr>
      <vt:lpstr>Industry_sector_all</vt:lpstr>
      <vt:lpstr>Industry_sectors</vt:lpstr>
      <vt:lpstr>israel_abroad</vt:lpstr>
      <vt:lpstr>Issuer_Number_Banks</vt:lpstr>
      <vt:lpstr>Issuer_Number_Fund</vt:lpstr>
      <vt:lpstr>issuer_number_loan</vt:lpstr>
      <vt:lpstr>Issuer_Number_Type</vt:lpstr>
      <vt:lpstr>'אפשרויות בחירה'!Issuer_Number_Type_V2</vt:lpstr>
      <vt:lpstr>Leading_factor</vt:lpstr>
      <vt:lpstr>Linked_Type</vt:lpstr>
      <vt:lpstr>other_investments</vt:lpstr>
      <vt:lpstr>Penalty</vt:lpstr>
      <vt:lpstr>QTR</vt:lpstr>
      <vt:lpstr>Rating_Agency</vt:lpstr>
      <vt:lpstr>real_estate_lifestage</vt:lpstr>
      <vt:lpstr>real_estate_loans</vt:lpstr>
      <vt:lpstr>Real_Estate_Main_Use</vt:lpstr>
      <vt:lpstr>Recourse_Nonrecourse</vt:lpstr>
      <vt:lpstr>Repayment_Rights</vt:lpstr>
      <vt:lpstr>Reset_frequency</vt:lpstr>
      <vt:lpstr>'אפשרויות בחירה'!Security_Number_Loans</vt:lpstr>
      <vt:lpstr>Stock_Exchange_Gov_Bonds</vt:lpstr>
      <vt:lpstr>Subordination_Risk</vt:lpstr>
      <vt:lpstr>Tradeable_Status_All</vt:lpstr>
      <vt:lpstr>'אפשרויות בחירה'!Transaction</vt:lpstr>
      <vt:lpstr>Type</vt:lpstr>
      <vt:lpstr>Type_of_Interest_Rate</vt:lpstr>
      <vt:lpstr>Type_of_Security</vt:lpstr>
      <vt:lpstr>Type_of_Security_ID</vt:lpstr>
      <vt:lpstr>Type_of_Security_ID_Fund</vt:lpstr>
      <vt:lpstr>'אפשרויות בחירה'!Type_of_Security_ID_V2</vt:lpstr>
      <vt:lpstr>Underlying_Asset</vt:lpstr>
      <vt:lpstr>Underlying_Interest_Rates</vt:lpstr>
      <vt:lpstr>'אפשרויות בחירה'!Underlying_Interest_Rates_Der</vt:lpstr>
      <vt:lpstr>Valuation</vt:lpstr>
      <vt:lpstr>Valuation_Method</vt:lpstr>
      <vt:lpstr>What_is_rated</vt:lpstr>
      <vt:lpstr>what_is_rated_loans</vt:lpstr>
      <vt:lpstr>YEAR</vt:lpstr>
      <vt:lpstr>Yes_No_Bad_Debt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עדכון 4.12.2023</dc:title>
  <dc:creator>נירית שימרון</dc:creator>
  <cp:lastModifiedBy>Olga Kimchi</cp:lastModifiedBy>
  <cp:lastPrinted>2022-08-08T09:16:18Z</cp:lastPrinted>
  <dcterms:created xsi:type="dcterms:W3CDTF">2021-05-03T04:41:48Z</dcterms:created>
  <dcterms:modified xsi:type="dcterms:W3CDTF">2026-07-29T08:36:36Z</dcterms:modified>
</cp:coreProperties>
</file>